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oi_matsushita\Documents\matsushita\養鶏2014\youkei\news\gyosei\20140424\image\"/>
    </mc:Choice>
  </mc:AlternateContent>
  <bookViews>
    <workbookView xWindow="-15" yWindow="0" windowWidth="24030" windowHeight="5010" tabRatio="882"/>
  </bookViews>
  <sheets>
    <sheet name="【参加申請】別添１－１　畜産経営強化" sheetId="1" r:id="rId1"/>
    <sheet name="【参加申請】別添２－１　畜産経営強化" sheetId="18" r:id="rId2"/>
    <sheet name="【実績】別紙１－１　畜産経営強化" sheetId="24" r:id="rId3"/>
    <sheet name="成果目標報告" sheetId="26" r:id="rId4"/>
    <sheet name="コード" sheetId="21" r:id="rId5"/>
  </sheets>
  <definedNames>
    <definedName name="_xlnm.Print_Area" localSheetId="0">'【参加申請】別添１－１　畜産経営強化'!$A$1:$Y$19</definedName>
    <definedName name="_xlnm.Print_Area" localSheetId="1">'【参加申請】別添２－１　畜産経営強化'!$A$1:$AM$36</definedName>
    <definedName name="_xlnm.Print_Area" localSheetId="2">'【実績】別紙１－１　畜産経営強化'!$A$1:$Y$19</definedName>
    <definedName name="_xlnm.Print_Area" localSheetId="4">コード!$A$1:$I$178</definedName>
    <definedName name="_xlnm.Print_Area" localSheetId="3">成果目標報告!$A$1:$K$12</definedName>
    <definedName name="_xlnm.Print_Titles" localSheetId="0">'【参加申請】別添１－１　畜産経営強化'!$4:$6</definedName>
    <definedName name="_xlnm.Print_Titles" localSheetId="2">'【実績】別紙１－１　畜産経営強化'!$4:$6</definedName>
  </definedNames>
  <calcPr calcId="152511"/>
</workbook>
</file>

<file path=xl/calcChain.xml><?xml version="1.0" encoding="utf-8"?>
<calcChain xmlns="http://schemas.openxmlformats.org/spreadsheetml/2006/main">
  <c r="W12" i="24" l="1"/>
  <c r="W11" i="24"/>
  <c r="R11" i="24"/>
  <c r="O11" i="24"/>
  <c r="P11" i="24" s="1"/>
  <c r="A11" i="24"/>
  <c r="W10" i="24"/>
  <c r="R10" i="24"/>
  <c r="O10" i="24"/>
  <c r="P10" i="24" s="1"/>
  <c r="A10" i="24"/>
  <c r="W9" i="24"/>
  <c r="R9" i="24"/>
  <c r="O9" i="24"/>
  <c r="P9" i="24" s="1"/>
  <c r="A9" i="24"/>
  <c r="W8" i="24"/>
  <c r="R8" i="24"/>
  <c r="O8" i="24"/>
  <c r="P8" i="24" s="1"/>
  <c r="A8" i="24"/>
  <c r="W7" i="24"/>
  <c r="R7" i="24"/>
  <c r="O7" i="24"/>
  <c r="P7" i="24" s="1"/>
  <c r="A7" i="24"/>
  <c r="AA18" i="18" l="1"/>
  <c r="AA17" i="18"/>
  <c r="AA16" i="18"/>
  <c r="AA15" i="18"/>
  <c r="AA14" i="18"/>
  <c r="AA13" i="18"/>
  <c r="AA12" i="18"/>
  <c r="AA11" i="18"/>
  <c r="AA10" i="18"/>
  <c r="AA9" i="18"/>
  <c r="O11" i="1"/>
  <c r="O10" i="1"/>
  <c r="O9" i="1"/>
  <c r="O8" i="1"/>
  <c r="O7" i="1"/>
  <c r="AA28" i="18"/>
  <c r="AA27" i="18"/>
  <c r="AA26" i="18"/>
  <c r="AA25" i="18"/>
  <c r="AA24" i="18"/>
  <c r="AA23" i="18"/>
  <c r="AA22" i="18"/>
  <c r="AA21" i="18"/>
  <c r="AA20" i="18"/>
  <c r="AA19" i="18"/>
  <c r="R11" i="1" l="1"/>
  <c r="R10" i="1"/>
  <c r="R9" i="1"/>
  <c r="R8" i="1"/>
  <c r="R7" i="1"/>
  <c r="AC28" i="18"/>
  <c r="AD28" i="18" s="1"/>
  <c r="AC27" i="18"/>
  <c r="AD27" i="18" s="1"/>
  <c r="AC26" i="18"/>
  <c r="AD26" i="18" s="1"/>
  <c r="AC25" i="18"/>
  <c r="AD25" i="18" s="1"/>
  <c r="AC24" i="18"/>
  <c r="AD24" i="18" s="1"/>
  <c r="AC23" i="18"/>
  <c r="AD23" i="18" s="1"/>
  <c r="AC22" i="18"/>
  <c r="AD22" i="18" s="1"/>
  <c r="AC21" i="18"/>
  <c r="AD21" i="18" s="1"/>
  <c r="AC20" i="18"/>
  <c r="AD20" i="18" s="1"/>
  <c r="AC19" i="18"/>
  <c r="AD19" i="18" s="1"/>
  <c r="AC18" i="18"/>
  <c r="AD18" i="18" s="1"/>
  <c r="AC17" i="18"/>
  <c r="AD17" i="18" s="1"/>
  <c r="AC16" i="18"/>
  <c r="AD16" i="18" s="1"/>
  <c r="AC15" i="18"/>
  <c r="AD15" i="18" s="1"/>
  <c r="AC14" i="18"/>
  <c r="AD14" i="18" s="1"/>
  <c r="AC13" i="18"/>
  <c r="AD13" i="18" s="1"/>
  <c r="AC12" i="18"/>
  <c r="AD12" i="18" s="1"/>
  <c r="AC11" i="18"/>
  <c r="AD11" i="18" s="1"/>
  <c r="AC10" i="18"/>
  <c r="AD10" i="18" s="1"/>
  <c r="AD9" i="18"/>
  <c r="AI10" i="18" l="1"/>
  <c r="AI11" i="18"/>
  <c r="AI12" i="18"/>
  <c r="AI13" i="18"/>
  <c r="AI14" i="18"/>
  <c r="AI15" i="18"/>
  <c r="AI16" i="18"/>
  <c r="AI17" i="18"/>
  <c r="AI18" i="18"/>
  <c r="AI19" i="18"/>
  <c r="AI20" i="18"/>
  <c r="AI21" i="18"/>
  <c r="AI22" i="18"/>
  <c r="AI23" i="18"/>
  <c r="AI24" i="18"/>
  <c r="AI25" i="18"/>
  <c r="AI26" i="18"/>
  <c r="AI27" i="18"/>
  <c r="AI28" i="18"/>
  <c r="AB10" i="18" l="1"/>
  <c r="AB11" i="18"/>
  <c r="AB12" i="18"/>
  <c r="AB13" i="18"/>
  <c r="AB14" i="18"/>
  <c r="AB15" i="18"/>
  <c r="AB16" i="18"/>
  <c r="AB17" i="18"/>
  <c r="AB18" i="18"/>
  <c r="AB19" i="18"/>
  <c r="AB20" i="18"/>
  <c r="AB21" i="18"/>
  <c r="AB22" i="18"/>
  <c r="AB23" i="18"/>
  <c r="AB24" i="18"/>
  <c r="AB25" i="18"/>
  <c r="AB26" i="18"/>
  <c r="AB27" i="18"/>
  <c r="AB28" i="18"/>
  <c r="AI9" i="18"/>
  <c r="AB9" i="18"/>
  <c r="C10" i="18" l="1"/>
  <c r="C11" i="18"/>
  <c r="C12" i="18"/>
  <c r="C13" i="18"/>
  <c r="C14" i="18"/>
  <c r="C15" i="18"/>
  <c r="C16" i="18"/>
  <c r="C17" i="18"/>
  <c r="C18" i="18"/>
  <c r="C19" i="18"/>
  <c r="C20" i="18"/>
  <c r="C21" i="18"/>
  <c r="C22" i="18"/>
  <c r="C23" i="18"/>
  <c r="C24" i="18"/>
  <c r="C25" i="18"/>
  <c r="C26" i="18"/>
  <c r="C27" i="18"/>
  <c r="C28" i="18"/>
  <c r="W12" i="1" l="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7" i="21"/>
  <c r="I6" i="21"/>
  <c r="I5" i="21"/>
  <c r="I4" i="21"/>
  <c r="I3" i="21"/>
  <c r="I2" i="21"/>
  <c r="C9" i="18" l="1"/>
  <c r="A8" i="1"/>
  <c r="A9" i="1"/>
  <c r="A10" i="1"/>
  <c r="A11" i="1"/>
  <c r="A7" i="1"/>
  <c r="P7" i="1"/>
  <c r="W11" i="1" l="1"/>
  <c r="W10" i="1"/>
  <c r="W9" i="1"/>
  <c r="W8" i="1"/>
  <c r="W7" i="1"/>
  <c r="P11" i="1" l="1"/>
  <c r="P10" i="1"/>
  <c r="P9" i="1"/>
  <c r="P8" i="1"/>
</calcChain>
</file>

<file path=xl/sharedStrings.xml><?xml version="1.0" encoding="utf-8"?>
<sst xmlns="http://schemas.openxmlformats.org/spreadsheetml/2006/main" count="501" uniqueCount="383">
  <si>
    <t>No</t>
    <phoneticPr fontId="1"/>
  </si>
  <si>
    <t>補助金額</t>
    <rPh sb="0" eb="2">
      <t>ホジョ</t>
    </rPh>
    <rPh sb="2" eb="4">
      <t>キンガク</t>
    </rPh>
    <phoneticPr fontId="1"/>
  </si>
  <si>
    <t>数量</t>
    <rPh sb="0" eb="2">
      <t>スウリョウ</t>
    </rPh>
    <phoneticPr fontId="1"/>
  </si>
  <si>
    <t>■都道府県コード</t>
    <rPh sb="1" eb="5">
      <t>トドウフケン</t>
    </rPh>
    <phoneticPr fontId="1"/>
  </si>
  <si>
    <t>北海道</t>
  </si>
  <si>
    <t>02</t>
  </si>
  <si>
    <t>青森県</t>
  </si>
  <si>
    <t>青森</t>
  </si>
  <si>
    <t>03</t>
  </si>
  <si>
    <t>岩手県</t>
  </si>
  <si>
    <t>岩手</t>
  </si>
  <si>
    <t>04</t>
  </si>
  <si>
    <t>宮城県</t>
  </si>
  <si>
    <t>宮城</t>
  </si>
  <si>
    <t>05</t>
  </si>
  <si>
    <t>秋田県</t>
  </si>
  <si>
    <t>秋田</t>
  </si>
  <si>
    <t>06</t>
  </si>
  <si>
    <t>山形県</t>
  </si>
  <si>
    <t>山形</t>
  </si>
  <si>
    <t>07</t>
  </si>
  <si>
    <t>福島県</t>
  </si>
  <si>
    <t>福島</t>
  </si>
  <si>
    <t>08</t>
  </si>
  <si>
    <t>茨城県</t>
  </si>
  <si>
    <t>茨城</t>
  </si>
  <si>
    <t>09</t>
  </si>
  <si>
    <t>栃木県</t>
  </si>
  <si>
    <t>栃木</t>
  </si>
  <si>
    <t>群馬県</t>
  </si>
  <si>
    <t>群馬</t>
  </si>
  <si>
    <t>埼玉県</t>
  </si>
  <si>
    <t>埼玉</t>
  </si>
  <si>
    <t>千葉県</t>
  </si>
  <si>
    <t>千葉</t>
  </si>
  <si>
    <t>東京都</t>
  </si>
  <si>
    <t>神奈川県</t>
  </si>
  <si>
    <t>神奈川</t>
  </si>
  <si>
    <t>新潟県</t>
  </si>
  <si>
    <t>新潟</t>
  </si>
  <si>
    <t>富山県</t>
  </si>
  <si>
    <t>富山</t>
  </si>
  <si>
    <t>石川県</t>
  </si>
  <si>
    <t>石川</t>
  </si>
  <si>
    <t>福井県</t>
  </si>
  <si>
    <t>福井</t>
  </si>
  <si>
    <t>山梨県</t>
  </si>
  <si>
    <t>山梨</t>
  </si>
  <si>
    <t>長野県</t>
  </si>
  <si>
    <t>長野</t>
  </si>
  <si>
    <t>岐阜県</t>
  </si>
  <si>
    <t>岐阜</t>
  </si>
  <si>
    <t>静岡県</t>
  </si>
  <si>
    <t>静岡</t>
  </si>
  <si>
    <t>愛知県</t>
  </si>
  <si>
    <t>愛知</t>
  </si>
  <si>
    <t>三重県</t>
  </si>
  <si>
    <t>三重</t>
  </si>
  <si>
    <t>滋賀県</t>
  </si>
  <si>
    <t>滋賀</t>
  </si>
  <si>
    <t>京都府</t>
  </si>
  <si>
    <t>大阪府</t>
  </si>
  <si>
    <t>兵庫県</t>
  </si>
  <si>
    <t>兵庫</t>
  </si>
  <si>
    <t>奈良県</t>
  </si>
  <si>
    <t>奈良</t>
  </si>
  <si>
    <t>和歌山県</t>
  </si>
  <si>
    <t>和歌山</t>
  </si>
  <si>
    <t>鳥取県</t>
  </si>
  <si>
    <t>鳥取</t>
  </si>
  <si>
    <t>島根県</t>
  </si>
  <si>
    <t>島根</t>
  </si>
  <si>
    <t>岡山県</t>
  </si>
  <si>
    <t>岡山</t>
  </si>
  <si>
    <t>広島県</t>
  </si>
  <si>
    <t>広島</t>
  </si>
  <si>
    <t>山口県</t>
  </si>
  <si>
    <t>山口</t>
  </si>
  <si>
    <t>徳島県</t>
  </si>
  <si>
    <t>徳島</t>
  </si>
  <si>
    <t>香川県</t>
  </si>
  <si>
    <t>香川</t>
  </si>
  <si>
    <t>愛媛県</t>
  </si>
  <si>
    <t>愛媛</t>
  </si>
  <si>
    <t>高知県</t>
  </si>
  <si>
    <t>高知</t>
  </si>
  <si>
    <t>福岡県</t>
  </si>
  <si>
    <t>福岡</t>
  </si>
  <si>
    <t>佐賀県</t>
  </si>
  <si>
    <t>佐賀</t>
  </si>
  <si>
    <t>長崎県</t>
  </si>
  <si>
    <t>長崎</t>
  </si>
  <si>
    <t>熊本県</t>
  </si>
  <si>
    <t>熊本</t>
  </si>
  <si>
    <t>大分県</t>
  </si>
  <si>
    <t>大分</t>
  </si>
  <si>
    <t>宮崎県</t>
  </si>
  <si>
    <t>宮崎</t>
  </si>
  <si>
    <t>鹿児島県</t>
  </si>
  <si>
    <t>鹿児島</t>
  </si>
  <si>
    <t>沖縄県</t>
  </si>
  <si>
    <t>沖縄</t>
  </si>
  <si>
    <t>不明</t>
    <rPh sb="0" eb="2">
      <t>フメイ</t>
    </rPh>
    <phoneticPr fontId="1"/>
  </si>
  <si>
    <t>01</t>
    <phoneticPr fontId="1"/>
  </si>
  <si>
    <t>型式</t>
    <rPh sb="0" eb="2">
      <t>ケイシキ</t>
    </rPh>
    <phoneticPr fontId="1"/>
  </si>
  <si>
    <t>消費税
B</t>
    <rPh sb="0" eb="3">
      <t>ショウヒゼイ</t>
    </rPh>
    <phoneticPr fontId="1"/>
  </si>
  <si>
    <t>機械価格
A</t>
    <rPh sb="0" eb="2">
      <t>キカイ</t>
    </rPh>
    <rPh sb="2" eb="4">
      <t>カカク</t>
    </rPh>
    <phoneticPr fontId="1"/>
  </si>
  <si>
    <t>計
（A+B)</t>
    <rPh sb="0" eb="1">
      <t>ケイ</t>
    </rPh>
    <phoneticPr fontId="1"/>
  </si>
  <si>
    <t>養豚</t>
    <rPh sb="0" eb="2">
      <t>ヨウトン</t>
    </rPh>
    <phoneticPr fontId="1"/>
  </si>
  <si>
    <t>月数</t>
    <rPh sb="0" eb="1">
      <t>ツキ</t>
    </rPh>
    <rPh sb="1" eb="2">
      <t>スウ</t>
    </rPh>
    <phoneticPr fontId="1"/>
  </si>
  <si>
    <t>年数</t>
    <rPh sb="0" eb="2">
      <t>ネンスウ</t>
    </rPh>
    <phoneticPr fontId="1"/>
  </si>
  <si>
    <t>法定
耐用
年数</t>
    <rPh sb="0" eb="2">
      <t>ホウテイ</t>
    </rPh>
    <rPh sb="3" eb="5">
      <t>タイヨウ</t>
    </rPh>
    <rPh sb="6" eb="8">
      <t>ネンスウ</t>
    </rPh>
    <phoneticPr fontId="1"/>
  </si>
  <si>
    <t>補助
率</t>
    <rPh sb="0" eb="2">
      <t>ホジョ</t>
    </rPh>
    <rPh sb="3" eb="4">
      <t>リツ</t>
    </rPh>
    <phoneticPr fontId="1"/>
  </si>
  <si>
    <t>肉用牛</t>
    <rPh sb="0" eb="1">
      <t>ニク</t>
    </rPh>
    <rPh sb="1" eb="2">
      <t>ヨウ</t>
    </rPh>
    <rPh sb="2" eb="3">
      <t>ウシ</t>
    </rPh>
    <phoneticPr fontId="1"/>
  </si>
  <si>
    <t>酪農</t>
    <rPh sb="0" eb="2">
      <t>ラクノウ</t>
    </rPh>
    <phoneticPr fontId="1"/>
  </si>
  <si>
    <t>採卵鶏</t>
    <rPh sb="0" eb="3">
      <t>サイランケイ</t>
    </rPh>
    <phoneticPr fontId="1"/>
  </si>
  <si>
    <t>生産性向上</t>
    <rPh sb="0" eb="3">
      <t>セイサンセイ</t>
    </rPh>
    <rPh sb="3" eb="5">
      <t>コウジョウ</t>
    </rPh>
    <phoneticPr fontId="1"/>
  </si>
  <si>
    <t>労働力軽減</t>
    <rPh sb="0" eb="3">
      <t>ロウドウリョク</t>
    </rPh>
    <rPh sb="3" eb="5">
      <t>ケイゲン</t>
    </rPh>
    <phoneticPr fontId="1"/>
  </si>
  <si>
    <t>効率的生産</t>
    <rPh sb="0" eb="3">
      <t>コウリツテキ</t>
    </rPh>
    <rPh sb="3" eb="5">
      <t>セイサン</t>
    </rPh>
    <phoneticPr fontId="1"/>
  </si>
  <si>
    <t>知事特認</t>
    <rPh sb="0" eb="2">
      <t>チジ</t>
    </rPh>
    <rPh sb="2" eb="4">
      <t>トクニン</t>
    </rPh>
    <phoneticPr fontId="1"/>
  </si>
  <si>
    <t>生産継続支援</t>
    <rPh sb="0" eb="2">
      <t>セイサン</t>
    </rPh>
    <rPh sb="2" eb="4">
      <t>ケイゾク</t>
    </rPh>
    <rPh sb="4" eb="6">
      <t>シエン</t>
    </rPh>
    <phoneticPr fontId="1"/>
  </si>
  <si>
    <t>機械装置名</t>
    <rPh sb="0" eb="2">
      <t>キカイ</t>
    </rPh>
    <rPh sb="2" eb="4">
      <t>ソウチ</t>
    </rPh>
    <rPh sb="4" eb="5">
      <t>メイ</t>
    </rPh>
    <phoneticPr fontId="1"/>
  </si>
  <si>
    <t>機械装置価格、補助金等</t>
    <phoneticPr fontId="1"/>
  </si>
  <si>
    <t>貸付期間</t>
    <rPh sb="0" eb="2">
      <t>カシツケ</t>
    </rPh>
    <rPh sb="2" eb="4">
      <t>キカン</t>
    </rPh>
    <phoneticPr fontId="1"/>
  </si>
  <si>
    <t>貸付主体</t>
    <rPh sb="0" eb="2">
      <t>カシツケ</t>
    </rPh>
    <rPh sb="2" eb="4">
      <t>シュタイ</t>
    </rPh>
    <phoneticPr fontId="1"/>
  </si>
  <si>
    <t>別紙１－１の別添１－１</t>
    <rPh sb="0" eb="2">
      <t>ベッシ</t>
    </rPh>
    <rPh sb="6" eb="8">
      <t>ベッテン</t>
    </rPh>
    <phoneticPr fontId="4"/>
  </si>
  <si>
    <t>機械装置</t>
    <rPh sb="0" eb="2">
      <t>キカイ</t>
    </rPh>
    <rPh sb="2" eb="4">
      <t>ソウチ</t>
    </rPh>
    <phoneticPr fontId="1"/>
  </si>
  <si>
    <t>導入目的</t>
    <rPh sb="0" eb="2">
      <t>ドウニュウ</t>
    </rPh>
    <rPh sb="2" eb="4">
      <t>モクテキ</t>
    </rPh>
    <phoneticPr fontId="1"/>
  </si>
  <si>
    <t>手法・手段
（該当する箇所に○印）</t>
    <rPh sb="0" eb="2">
      <t>シュホウ</t>
    </rPh>
    <rPh sb="3" eb="5">
      <t>シュダン</t>
    </rPh>
    <rPh sb="7" eb="9">
      <t>ガイトウ</t>
    </rPh>
    <rPh sb="11" eb="13">
      <t>カショ</t>
    </rPh>
    <rPh sb="15" eb="16">
      <t>シルシ</t>
    </rPh>
    <phoneticPr fontId="3"/>
  </si>
  <si>
    <t>事業区分（※１）
（該当する箇所に○印）</t>
    <rPh sb="0" eb="2">
      <t>ジギョウ</t>
    </rPh>
    <rPh sb="2" eb="4">
      <t>クブン</t>
    </rPh>
    <phoneticPr fontId="7"/>
  </si>
  <si>
    <t>現行の機械装置の概要
（機械装置名、数量等）</t>
    <rPh sb="0" eb="2">
      <t>ゲンコウ</t>
    </rPh>
    <rPh sb="3" eb="5">
      <t>キカイ</t>
    </rPh>
    <rPh sb="5" eb="7">
      <t>ソウチ</t>
    </rPh>
    <rPh sb="8" eb="10">
      <t>ガイヨウ</t>
    </rPh>
    <rPh sb="12" eb="14">
      <t>キカイ</t>
    </rPh>
    <rPh sb="14" eb="16">
      <t>ソウチ</t>
    </rPh>
    <rPh sb="16" eb="17">
      <t>メイ</t>
    </rPh>
    <rPh sb="18" eb="20">
      <t>スウリョウ</t>
    </rPh>
    <rPh sb="20" eb="21">
      <t>トウ</t>
    </rPh>
    <phoneticPr fontId="3"/>
  </si>
  <si>
    <t>機械装置の概要</t>
  </si>
  <si>
    <t>販売業者</t>
    <rPh sb="0" eb="2">
      <t>ハンバイ</t>
    </rPh>
    <rPh sb="2" eb="4">
      <t>ギョウシャ</t>
    </rPh>
    <phoneticPr fontId="1"/>
  </si>
  <si>
    <t>メーカー</t>
    <phoneticPr fontId="1"/>
  </si>
  <si>
    <t>所有権移転の有無</t>
    <rPh sb="0" eb="2">
      <t>ショユウ</t>
    </rPh>
    <rPh sb="2" eb="3">
      <t>ケン</t>
    </rPh>
    <rPh sb="3" eb="4">
      <t>ワタル</t>
    </rPh>
    <rPh sb="4" eb="5">
      <t>テン</t>
    </rPh>
    <rPh sb="6" eb="8">
      <t>ウム</t>
    </rPh>
    <phoneticPr fontId="1"/>
  </si>
  <si>
    <t>（　）新規・拡充
（　）機能向上</t>
    <rPh sb="3" eb="5">
      <t>シンキ</t>
    </rPh>
    <rPh sb="6" eb="8">
      <t>カクジュウ</t>
    </rPh>
    <rPh sb="12" eb="14">
      <t>キノウ</t>
    </rPh>
    <rPh sb="14" eb="16">
      <t>コウジョウ</t>
    </rPh>
    <phoneticPr fontId="3"/>
  </si>
  <si>
    <t>別紙１－１</t>
    <rPh sb="0" eb="2">
      <t>ベッシ</t>
    </rPh>
    <phoneticPr fontId="4"/>
  </si>
  <si>
    <t>No</t>
    <phoneticPr fontId="1"/>
  </si>
  <si>
    <t>都道
府県</t>
    <rPh sb="0" eb="2">
      <t>トドウ</t>
    </rPh>
    <rPh sb="3" eb="5">
      <t>フケン</t>
    </rPh>
    <phoneticPr fontId="1"/>
  </si>
  <si>
    <t>都道府県ｺｰﾄﾞ</t>
    <rPh sb="0" eb="4">
      <t>トドウフケン</t>
    </rPh>
    <phoneticPr fontId="1"/>
  </si>
  <si>
    <t>農協等</t>
    <rPh sb="0" eb="2">
      <t>ノウキョウ</t>
    </rPh>
    <rPh sb="2" eb="3">
      <t>トウ</t>
    </rPh>
    <phoneticPr fontId="1"/>
  </si>
  <si>
    <t>末端借受者</t>
    <rPh sb="0" eb="2">
      <t>マッタン</t>
    </rPh>
    <rPh sb="2" eb="4">
      <t>カリウケ</t>
    </rPh>
    <rPh sb="4" eb="5">
      <t>シャ</t>
    </rPh>
    <phoneticPr fontId="1"/>
  </si>
  <si>
    <t>代表者
（法人の場合）</t>
    <rPh sb="0" eb="3">
      <t>ダイヒョウシャ</t>
    </rPh>
    <rPh sb="5" eb="7">
      <t>ホウジン</t>
    </rPh>
    <rPh sb="8" eb="10">
      <t>バアイ</t>
    </rPh>
    <phoneticPr fontId="1"/>
  </si>
  <si>
    <t>末端借受者要件</t>
    <rPh sb="0" eb="2">
      <t>マッタン</t>
    </rPh>
    <rPh sb="2" eb="4">
      <t>カリウケ</t>
    </rPh>
    <rPh sb="4" eb="5">
      <t>シャ</t>
    </rPh>
    <rPh sb="5" eb="7">
      <t>ヨウケン</t>
    </rPh>
    <phoneticPr fontId="1"/>
  </si>
  <si>
    <t>飼養
畜種</t>
    <rPh sb="0" eb="2">
      <t>シヨウ</t>
    </rPh>
    <rPh sb="3" eb="5">
      <t>チクシュ</t>
    </rPh>
    <phoneticPr fontId="1"/>
  </si>
  <si>
    <t>飼養状況等
（頭、羽、ha）</t>
    <rPh sb="0" eb="2">
      <t>シヨウ</t>
    </rPh>
    <rPh sb="2" eb="4">
      <t>ジョウキョウ</t>
    </rPh>
    <rPh sb="4" eb="5">
      <t>トウ</t>
    </rPh>
    <rPh sb="7" eb="8">
      <t>トウ</t>
    </rPh>
    <rPh sb="9" eb="10">
      <t>ハネ</t>
    </rPh>
    <phoneticPr fontId="1"/>
  </si>
  <si>
    <t>貸付対象機械装置</t>
    <rPh sb="0" eb="2">
      <t>カシツケ</t>
    </rPh>
    <rPh sb="2" eb="4">
      <t>タイショウ</t>
    </rPh>
    <rPh sb="4" eb="6">
      <t>キカイ</t>
    </rPh>
    <rPh sb="6" eb="8">
      <t>ソウチ</t>
    </rPh>
    <phoneticPr fontId="1"/>
  </si>
  <si>
    <t>機械装置価格、補助金等</t>
    <rPh sb="0" eb="2">
      <t>キカイ</t>
    </rPh>
    <rPh sb="2" eb="4">
      <t>ソウチ</t>
    </rPh>
    <rPh sb="4" eb="6">
      <t>カカク</t>
    </rPh>
    <rPh sb="7" eb="10">
      <t>ホジョキン</t>
    </rPh>
    <rPh sb="10" eb="11">
      <t>トウ</t>
    </rPh>
    <phoneticPr fontId="1"/>
  </si>
  <si>
    <t>集団</t>
    <rPh sb="0" eb="2">
      <t>シュウダン</t>
    </rPh>
    <phoneticPr fontId="1"/>
  </si>
  <si>
    <t>メーカー</t>
    <phoneticPr fontId="1"/>
  </si>
  <si>
    <t>■表題</t>
    <rPh sb="1" eb="3">
      <t>ヒョウダイ</t>
    </rPh>
    <phoneticPr fontId="1"/>
  </si>
  <si>
    <t>東京</t>
    <phoneticPr fontId="1"/>
  </si>
  <si>
    <t>京都</t>
    <phoneticPr fontId="1"/>
  </si>
  <si>
    <t>大阪</t>
    <phoneticPr fontId="1"/>
  </si>
  <si>
    <t>■事業区分（畜産経営力強化緊急支援事業）</t>
    <rPh sb="1" eb="3">
      <t>ジギョウ</t>
    </rPh>
    <rPh sb="3" eb="5">
      <t>クブン</t>
    </rPh>
    <rPh sb="6" eb="8">
      <t>チクサン</t>
    </rPh>
    <rPh sb="8" eb="10">
      <t>ケイエイ</t>
    </rPh>
    <rPh sb="10" eb="11">
      <t>リョク</t>
    </rPh>
    <rPh sb="11" eb="13">
      <t>キョウカ</t>
    </rPh>
    <rPh sb="13" eb="15">
      <t>キンキュウ</t>
    </rPh>
    <rPh sb="15" eb="17">
      <t>シエン</t>
    </rPh>
    <rPh sb="17" eb="19">
      <t>ジギョウ</t>
    </rPh>
    <phoneticPr fontId="1"/>
  </si>
  <si>
    <t>生産性向上及び畜産物付加価値向上のための機械装置</t>
    <rPh sb="0" eb="3">
      <t>セイサンセイ</t>
    </rPh>
    <rPh sb="3" eb="5">
      <t>コウジョウ</t>
    </rPh>
    <rPh sb="5" eb="6">
      <t>オヨ</t>
    </rPh>
    <rPh sb="7" eb="10">
      <t>チクサンブツ</t>
    </rPh>
    <rPh sb="10" eb="12">
      <t>フカ</t>
    </rPh>
    <rPh sb="12" eb="14">
      <t>カチ</t>
    </rPh>
    <rPh sb="14" eb="16">
      <t>コウジョウ</t>
    </rPh>
    <rPh sb="20" eb="22">
      <t>キカイ</t>
    </rPh>
    <rPh sb="22" eb="24">
      <t>ソウチ</t>
    </rPh>
    <phoneticPr fontId="1"/>
  </si>
  <si>
    <t>労働力低減のための機械装置</t>
    <rPh sb="0" eb="3">
      <t>ロウドウリョク</t>
    </rPh>
    <rPh sb="3" eb="5">
      <t>テイゲン</t>
    </rPh>
    <rPh sb="9" eb="11">
      <t>キカイ</t>
    </rPh>
    <phoneticPr fontId="1"/>
  </si>
  <si>
    <t>飼料自給率向上</t>
    <rPh sb="0" eb="2">
      <t>シリョウ</t>
    </rPh>
    <rPh sb="2" eb="5">
      <t>ジキュウリツ</t>
    </rPh>
    <rPh sb="5" eb="7">
      <t>コウジョウ</t>
    </rPh>
    <phoneticPr fontId="1"/>
  </si>
  <si>
    <t>飼料自給率向上のための機械装置</t>
    <rPh sb="0" eb="2">
      <t>シリョウ</t>
    </rPh>
    <rPh sb="2" eb="5">
      <t>ジキュウリツ</t>
    </rPh>
    <rPh sb="5" eb="7">
      <t>コウジョウ</t>
    </rPh>
    <rPh sb="11" eb="13">
      <t>キカイ</t>
    </rPh>
    <phoneticPr fontId="1"/>
  </si>
  <si>
    <t>効率的な畜産生産物生産に資する機械装置</t>
    <rPh sb="0" eb="3">
      <t>コウリツテキ</t>
    </rPh>
    <rPh sb="4" eb="6">
      <t>チクサン</t>
    </rPh>
    <rPh sb="6" eb="9">
      <t>セイサンブツ</t>
    </rPh>
    <rPh sb="9" eb="11">
      <t>セイサン</t>
    </rPh>
    <rPh sb="12" eb="13">
      <t>シ</t>
    </rPh>
    <rPh sb="15" eb="17">
      <t>キカイ</t>
    </rPh>
    <phoneticPr fontId="1"/>
  </si>
  <si>
    <t>都道府県知事が特に必要と認める機械装置</t>
    <rPh sb="0" eb="4">
      <t>トドウフケン</t>
    </rPh>
    <rPh sb="4" eb="6">
      <t>チジ</t>
    </rPh>
    <rPh sb="7" eb="8">
      <t>トク</t>
    </rPh>
    <rPh sb="9" eb="11">
      <t>ヒツヨウ</t>
    </rPh>
    <rPh sb="12" eb="13">
      <t>ミト</t>
    </rPh>
    <rPh sb="15" eb="17">
      <t>キカイ</t>
    </rPh>
    <phoneticPr fontId="1"/>
  </si>
  <si>
    <t>■○</t>
    <phoneticPr fontId="1"/>
  </si>
  <si>
    <t>○</t>
    <phoneticPr fontId="1"/>
  </si>
  <si>
    <t>■末端借受者要件（飼料生産受託組織等経営高度化緊急支援事業）</t>
    <rPh sb="1" eb="3">
      <t>マッタン</t>
    </rPh>
    <rPh sb="3" eb="5">
      <t>カリウケ</t>
    </rPh>
    <rPh sb="5" eb="6">
      <t>シャ</t>
    </rPh>
    <rPh sb="6" eb="8">
      <t>ヨウケン</t>
    </rPh>
    <phoneticPr fontId="1"/>
  </si>
  <si>
    <t>経営の法人化</t>
    <phoneticPr fontId="1"/>
  </si>
  <si>
    <t>面積拡大</t>
    <rPh sb="0" eb="2">
      <t>メンセキ</t>
    </rPh>
    <rPh sb="2" eb="4">
      <t>カクダイ</t>
    </rPh>
    <phoneticPr fontId="1"/>
  </si>
  <si>
    <t>■飼養畜種（畜産経営力強化）</t>
    <rPh sb="3" eb="5">
      <t>チクシュ</t>
    </rPh>
    <phoneticPr fontId="1"/>
  </si>
  <si>
    <t>ﾌﾞﾛｲﾗｰ</t>
    <phoneticPr fontId="1"/>
  </si>
  <si>
    <t>平成25年度畜産経営力向上緊急支援リース事業（畜産経営力強化緊急支援事業）</t>
    <rPh sb="0" eb="2">
      <t>ヘイセイ</t>
    </rPh>
    <rPh sb="4" eb="5">
      <t>ネン</t>
    </rPh>
    <rPh sb="5" eb="6">
      <t>ド</t>
    </rPh>
    <rPh sb="6" eb="8">
      <t>チクサン</t>
    </rPh>
    <rPh sb="8" eb="10">
      <t>ケイエイ</t>
    </rPh>
    <rPh sb="10" eb="11">
      <t>リョク</t>
    </rPh>
    <rPh sb="11" eb="13">
      <t>コウジョウ</t>
    </rPh>
    <rPh sb="13" eb="15">
      <t>キンキュウ</t>
    </rPh>
    <rPh sb="15" eb="17">
      <t>シエン</t>
    </rPh>
    <rPh sb="20" eb="22">
      <t>ジギョウ</t>
    </rPh>
    <rPh sb="23" eb="25">
      <t>チクサン</t>
    </rPh>
    <rPh sb="25" eb="27">
      <t>ケイエイ</t>
    </rPh>
    <rPh sb="27" eb="28">
      <t>リョク</t>
    </rPh>
    <rPh sb="28" eb="30">
      <t>キョウカ</t>
    </rPh>
    <rPh sb="30" eb="32">
      <t>キンキュウ</t>
    </rPh>
    <rPh sb="32" eb="34">
      <t>シエン</t>
    </rPh>
    <rPh sb="34" eb="36">
      <t>ジギョウ</t>
    </rPh>
    <phoneticPr fontId="1"/>
  </si>
  <si>
    <t>平成25年度畜産経営力向上緊急支援リース事業（飼料生産受託組織等経営高度化緊急支援事業）</t>
    <rPh sb="0" eb="2">
      <t>ヘイセイ</t>
    </rPh>
    <rPh sb="4" eb="5">
      <t>ネン</t>
    </rPh>
    <rPh sb="5" eb="6">
      <t>ド</t>
    </rPh>
    <rPh sb="6" eb="8">
      <t>チクサン</t>
    </rPh>
    <rPh sb="8" eb="10">
      <t>ケイエイ</t>
    </rPh>
    <rPh sb="10" eb="11">
      <t>リョク</t>
    </rPh>
    <rPh sb="11" eb="13">
      <t>コウジョウ</t>
    </rPh>
    <rPh sb="13" eb="15">
      <t>キンキュウ</t>
    </rPh>
    <rPh sb="15" eb="17">
      <t>シエン</t>
    </rPh>
    <rPh sb="20" eb="22">
      <t>ジギョウ</t>
    </rPh>
    <rPh sb="23" eb="25">
      <t>シリョウ</t>
    </rPh>
    <rPh sb="25" eb="27">
      <t>セイサン</t>
    </rPh>
    <rPh sb="27" eb="29">
      <t>ジュタク</t>
    </rPh>
    <rPh sb="29" eb="31">
      <t>ソシキ</t>
    </rPh>
    <rPh sb="31" eb="32">
      <t>トウ</t>
    </rPh>
    <rPh sb="32" eb="34">
      <t>ケイエイ</t>
    </rPh>
    <rPh sb="34" eb="37">
      <t>コウドカ</t>
    </rPh>
    <rPh sb="37" eb="39">
      <t>キンキュウ</t>
    </rPh>
    <rPh sb="39" eb="41">
      <t>シエン</t>
    </rPh>
    <rPh sb="41" eb="43">
      <t>ジギョウ</t>
    </rPh>
    <phoneticPr fontId="1"/>
  </si>
  <si>
    <t>※１　知事特認の場合は右枠に○印を記入して下さい。</t>
    <rPh sb="3" eb="5">
      <t>チジ</t>
    </rPh>
    <rPh sb="5" eb="7">
      <t>トクニン</t>
    </rPh>
    <rPh sb="8" eb="10">
      <t>バアイ</t>
    </rPh>
    <rPh sb="11" eb="13">
      <t>ミギワク</t>
    </rPh>
    <rPh sb="15" eb="16">
      <t>シルシ</t>
    </rPh>
    <rPh sb="17" eb="19">
      <t>キニュウ</t>
    </rPh>
    <rPh sb="21" eb="22">
      <t>クダ</t>
    </rPh>
    <phoneticPr fontId="7"/>
  </si>
  <si>
    <t>また、知事特認により機械を導入する場合は、選定理由の欄に導入の必要性や効果等について具体的に記入して下さい。</t>
    <phoneticPr fontId="7"/>
  </si>
  <si>
    <t>合計</t>
    <rPh sb="0" eb="2">
      <t>ゴウケイ</t>
    </rPh>
    <phoneticPr fontId="1"/>
  </si>
  <si>
    <t>○</t>
  </si>
  <si>
    <t>abc-12345</t>
    <phoneticPr fontId="1"/>
  </si>
  <si>
    <t>○○○○</t>
    <phoneticPr fontId="1"/>
  </si>
  <si>
    <t>○○商事</t>
    <rPh sb="2" eb="4">
      <t>ショウジ</t>
    </rPh>
    <phoneticPr fontId="1"/>
  </si>
  <si>
    <t>○○リース㈱</t>
    <phoneticPr fontId="1"/>
  </si>
  <si>
    <t>北海道</t>
    <rPh sb="0" eb="3">
      <t>ホッカイドウ</t>
    </rPh>
    <phoneticPr fontId="1"/>
  </si>
  <si>
    <t>○○農協</t>
    <rPh sb="2" eb="4">
      <t>ノウキョウ</t>
    </rPh>
    <phoneticPr fontId="1"/>
  </si>
  <si>
    <t>○○ﾌｧｰﾑ</t>
    <phoneticPr fontId="1"/>
  </si>
  <si>
    <t>○○　○○</t>
    <phoneticPr fontId="1"/>
  </si>
  <si>
    <t>○○○○</t>
    <phoneticPr fontId="1"/>
  </si>
  <si>
    <t>abc-12345</t>
    <phoneticPr fontId="1"/>
  </si>
  <si>
    <t>○○リース㈱</t>
    <phoneticPr fontId="1"/>
  </si>
  <si>
    <t>○○商事</t>
    <rPh sb="2" eb="4">
      <t>ショウジ</t>
    </rPh>
    <phoneticPr fontId="1"/>
  </si>
  <si>
    <t>ﾌﾞﾛｲﾗｰ</t>
  </si>
  <si>
    <t>効率的生産継続支援</t>
    <rPh sb="0" eb="3">
      <t>コウリツテキ</t>
    </rPh>
    <rPh sb="3" eb="5">
      <t>セイサン</t>
    </rPh>
    <rPh sb="5" eb="7">
      <t>ケイゾク</t>
    </rPh>
    <rPh sb="7" eb="9">
      <t>シエン</t>
    </rPh>
    <phoneticPr fontId="1"/>
  </si>
  <si>
    <t>■貸付対象機械装置（畜産経営力強化緊急支援事業）</t>
    <phoneticPr fontId="1"/>
  </si>
  <si>
    <t>■貸付対象機械装置（飼料生産受託組織等経営高度化緊急支援事業）</t>
    <phoneticPr fontId="1"/>
  </si>
  <si>
    <t>粉砕機</t>
  </si>
  <si>
    <t>牧草播種機</t>
  </si>
  <si>
    <t>混合機</t>
  </si>
  <si>
    <t>追播種機</t>
  </si>
  <si>
    <t>サブソイラプラウ</t>
  </si>
  <si>
    <t>とうもろこし播種機</t>
  </si>
  <si>
    <t>ディスクハロー</t>
  </si>
  <si>
    <t>飼料用稲直播機</t>
  </si>
  <si>
    <t>スタブルカルチ</t>
  </si>
  <si>
    <t>草地更新機械</t>
  </si>
  <si>
    <t>ロータリ</t>
  </si>
  <si>
    <t>モアコンディショナー</t>
  </si>
  <si>
    <t>ブロードキャスタ</t>
  </si>
  <si>
    <t>ヘイコンディショナー</t>
  </si>
  <si>
    <t>ディスクカルチ</t>
  </si>
  <si>
    <t>フォーレージハーベスター</t>
  </si>
  <si>
    <t>コンビドリル</t>
  </si>
  <si>
    <t>とうもろこし収穫機</t>
  </si>
  <si>
    <t>ソイルルースナー</t>
  </si>
  <si>
    <t>テッダー</t>
  </si>
  <si>
    <t>シーダ</t>
  </si>
  <si>
    <t>レーキ</t>
  </si>
  <si>
    <t>プランタ</t>
  </si>
  <si>
    <t>テッダーレーキ</t>
  </si>
  <si>
    <t>施肥播種機</t>
  </si>
  <si>
    <t>ロールベーラー</t>
  </si>
  <si>
    <t>グラスシーダー</t>
  </si>
  <si>
    <t>梱包解体機、運搬機</t>
  </si>
  <si>
    <t>バキュームシーダー</t>
  </si>
  <si>
    <t>梱包格納用機械</t>
  </si>
  <si>
    <t>ダブルソイラー</t>
  </si>
  <si>
    <t>サイレージ取出機</t>
  </si>
  <si>
    <t>牧草追播種機</t>
  </si>
  <si>
    <t>積込機</t>
  </si>
  <si>
    <t>ツースハロー</t>
  </si>
  <si>
    <t>飼料撹拌機</t>
  </si>
  <si>
    <t>ハロー</t>
  </si>
  <si>
    <t>飼料粉砕機</t>
  </si>
  <si>
    <t>ローラー</t>
  </si>
  <si>
    <t>稲わら収集機</t>
  </si>
  <si>
    <t>Ｋ型ローラー</t>
  </si>
  <si>
    <t>アンモニア処理機</t>
  </si>
  <si>
    <t>パワーハロー</t>
  </si>
  <si>
    <t>飼料保管タンク</t>
  </si>
  <si>
    <t>パスチャーハロー</t>
  </si>
  <si>
    <t>飼料保管庫（コンテナ等）</t>
  </si>
  <si>
    <t>カルチパッカ</t>
  </si>
  <si>
    <t>家畜糞尿土壌還元用機械</t>
  </si>
  <si>
    <t>ホイルローダー</t>
  </si>
  <si>
    <t>作業管理システム機器</t>
  </si>
  <si>
    <t>油圧ショベル</t>
  </si>
  <si>
    <t>移動式堆肥撹拌機</t>
  </si>
  <si>
    <t>ライムソーワ</t>
  </si>
  <si>
    <t>ブロードキャスダ</t>
  </si>
  <si>
    <t>マニュアワゴン</t>
  </si>
  <si>
    <t>マニュアスプレッダー</t>
  </si>
  <si>
    <t>マニュアローダ</t>
  </si>
  <si>
    <t>スカベンジャー</t>
  </si>
  <si>
    <t>コンポキャスタ</t>
  </si>
  <si>
    <t>自走式マニュアスプレッダー</t>
  </si>
  <si>
    <t>ハイドロマニュアスプレッダー</t>
  </si>
  <si>
    <t>スラリーインジェクター</t>
  </si>
  <si>
    <t>レインガン</t>
  </si>
  <si>
    <t>ファームワゴン（散布可能なもの）</t>
  </si>
  <si>
    <t>バキュームカー（散布可能なもの）</t>
  </si>
  <si>
    <t>スラリータンカー（散布可能なもの）</t>
  </si>
  <si>
    <t>モア</t>
  </si>
  <si>
    <t>フロントモアコン</t>
  </si>
  <si>
    <t>ハイダンプワゴン</t>
  </si>
  <si>
    <t>自走式モアコンディショナー</t>
  </si>
  <si>
    <t>自走式ハーベスター</t>
  </si>
  <si>
    <t>稲ホールクロップ収穫機</t>
  </si>
  <si>
    <t>ローダバケット</t>
  </si>
  <si>
    <t>フォーレージワゴン</t>
  </si>
  <si>
    <t>ピックアップワゴン</t>
  </si>
  <si>
    <t>テッダ</t>
  </si>
  <si>
    <t>ヘーメーカ</t>
  </si>
  <si>
    <t>ヘーベーラー</t>
  </si>
  <si>
    <t>ラップマシーン</t>
  </si>
  <si>
    <t>細断型ロールベーラー</t>
  </si>
  <si>
    <t>細断型ベーラーラッパー</t>
  </si>
  <si>
    <t>ベールグリッパー</t>
  </si>
  <si>
    <t>自走ロールベーラー</t>
  </si>
  <si>
    <t>自走ラップマシーン</t>
  </si>
  <si>
    <t>サイロプレス</t>
  </si>
  <si>
    <t>メイズベーラー</t>
  </si>
  <si>
    <t>サイレージカッター</t>
  </si>
  <si>
    <t>ロールベールカッター</t>
  </si>
  <si>
    <t>フォーレージカッター</t>
  </si>
  <si>
    <t>サイレージグラブ</t>
  </si>
  <si>
    <t>機械エコフィード給餌システム</t>
  </si>
  <si>
    <t>混合機（配合飼料とリキッドフィードを混合するもの）</t>
  </si>
  <si>
    <t>パイプライン</t>
  </si>
  <si>
    <t>飼槽</t>
  </si>
  <si>
    <t>破砕機＜自家配合飼料給餌＞</t>
  </si>
  <si>
    <t>混合機＜自家配合飼料給餌＞</t>
  </si>
  <si>
    <t>パイプライン＜自家配合飼料給餌＞</t>
  </si>
  <si>
    <t>破砕機＜ＴＭＲ給餌＞</t>
  </si>
  <si>
    <t>混合機（ＴＭＲセンター）</t>
  </si>
  <si>
    <t>パイプライン＜ＴＭＲ給餌＞</t>
  </si>
  <si>
    <t>換気装置</t>
  </si>
  <si>
    <t>細霧装置</t>
  </si>
  <si>
    <t>送風装置</t>
  </si>
  <si>
    <t>冷房装置</t>
  </si>
  <si>
    <t>暖房装置</t>
  </si>
  <si>
    <t>発情発見機</t>
  </si>
  <si>
    <t>分娩監視装置</t>
  </si>
  <si>
    <t>乳頭洗浄機</t>
  </si>
  <si>
    <t>哺乳ロボット</t>
  </si>
  <si>
    <t>ヒートポンプ</t>
  </si>
  <si>
    <t>インバーター制御装置</t>
  </si>
  <si>
    <t>動力噴霧機</t>
  </si>
  <si>
    <t>車両消毒装置</t>
  </si>
  <si>
    <t>食肉加工機械</t>
  </si>
  <si>
    <t>乳製品加工機械</t>
  </si>
  <si>
    <t>自動給餌機</t>
  </si>
  <si>
    <t>自走式給餌機</t>
  </si>
  <si>
    <t>自動給水機</t>
  </si>
  <si>
    <t>ミキサーフィーダー</t>
  </si>
  <si>
    <t>バーチカルミキサー</t>
  </si>
  <si>
    <t>ベールフィーダー</t>
  </si>
  <si>
    <t>畜舎洗浄・清掃ロボット</t>
  </si>
  <si>
    <t>搾乳ユニット自動搬送装置</t>
  </si>
  <si>
    <t>搾乳ロボット</t>
  </si>
  <si>
    <t>集卵装置</t>
  </si>
  <si>
    <t>汚卵洗浄機</t>
  </si>
  <si>
    <t>大型送風機械装置</t>
  </si>
  <si>
    <t>大型温風機械装置</t>
  </si>
  <si>
    <t>自家発電機</t>
  </si>
  <si>
    <t>配電盤</t>
  </si>
  <si>
    <t>モアコンディショナー</t>
    <phoneticPr fontId="1"/>
  </si>
  <si>
    <t>　　平成　　年度畜産収益力強化緊急支援事業（畜産経営強化支援事業）</t>
    <rPh sb="10" eb="12">
      <t>シュウエキ</t>
    </rPh>
    <rPh sb="13" eb="15">
      <t>キョウカ</t>
    </rPh>
    <phoneticPr fontId="1"/>
  </si>
  <si>
    <t>（　）生産コストの低減
（　）畜産物等の高付加価値化
（　）畜産物等の新規需要の創出
（　）飼料自給率の向上</t>
    <rPh sb="3" eb="5">
      <t>セイサン</t>
    </rPh>
    <rPh sb="9" eb="11">
      <t>テイゲン</t>
    </rPh>
    <rPh sb="15" eb="19">
      <t>チクサンブツナド</t>
    </rPh>
    <rPh sb="20" eb="23">
      <t>コウフカ</t>
    </rPh>
    <rPh sb="23" eb="25">
      <t>カチ</t>
    </rPh>
    <rPh sb="25" eb="26">
      <t>カ</t>
    </rPh>
    <rPh sb="30" eb="34">
      <t>チクサンブツナド</t>
    </rPh>
    <rPh sb="35" eb="37">
      <t>シンキ</t>
    </rPh>
    <rPh sb="37" eb="39">
      <t>ジュヨウ</t>
    </rPh>
    <rPh sb="40" eb="42">
      <t>ソウシュツ</t>
    </rPh>
    <rPh sb="46" eb="48">
      <t>シリョウ</t>
    </rPh>
    <rPh sb="48" eb="51">
      <t>ジキュウリツ</t>
    </rPh>
    <rPh sb="52" eb="54">
      <t>コウジョウ</t>
    </rPh>
    <phoneticPr fontId="3"/>
  </si>
  <si>
    <t>畜産クラスター計画における取組内容（※２）</t>
    <phoneticPr fontId="1"/>
  </si>
  <si>
    <t>※２　畜産クラスター計画において、畜産収益力強化緊急支援事業の活用を見込む取組内容を記入して下さい。</t>
    <rPh sb="46" eb="47">
      <t>クダ</t>
    </rPh>
    <phoneticPr fontId="7"/>
  </si>
  <si>
    <t>所属
（農協等）</t>
    <rPh sb="0" eb="2">
      <t>ショゾク</t>
    </rPh>
    <rPh sb="4" eb="6">
      <t>ノウキョウ</t>
    </rPh>
    <rPh sb="6" eb="7">
      <t>トウ</t>
    </rPh>
    <phoneticPr fontId="1"/>
  </si>
  <si>
    <t>中心的経営体確認</t>
    <rPh sb="0" eb="3">
      <t>チュウシンテキ</t>
    </rPh>
    <rPh sb="3" eb="6">
      <t>ケイエイタイ</t>
    </rPh>
    <rPh sb="6" eb="8">
      <t>カクニン</t>
    </rPh>
    <phoneticPr fontId="1"/>
  </si>
  <si>
    <t>畜産
クラスター
協議会名</t>
    <rPh sb="0" eb="2">
      <t>チクサン</t>
    </rPh>
    <rPh sb="9" eb="12">
      <t>キョウギカイ</t>
    </rPh>
    <rPh sb="12" eb="13">
      <t>メイ</t>
    </rPh>
    <phoneticPr fontId="1"/>
  </si>
  <si>
    <t>知事認定
年月日</t>
    <rPh sb="0" eb="2">
      <t>チジ</t>
    </rPh>
    <rPh sb="2" eb="4">
      <t>ニンテイ</t>
    </rPh>
    <rPh sb="5" eb="8">
      <t>ネンガッピ</t>
    </rPh>
    <phoneticPr fontId="1"/>
  </si>
  <si>
    <t>畜産クラスター計画における取組内容</t>
    <rPh sb="0" eb="2">
      <t>チクサン</t>
    </rPh>
    <rPh sb="7" eb="9">
      <t>ケイカク</t>
    </rPh>
    <rPh sb="13" eb="15">
      <t>トリクミ</t>
    </rPh>
    <rPh sb="15" eb="17">
      <t>ナイヨウ</t>
    </rPh>
    <phoneticPr fontId="1"/>
  </si>
  <si>
    <t>※１</t>
    <phoneticPr fontId="1"/>
  </si>
  <si>
    <t>※２</t>
    <phoneticPr fontId="1"/>
  </si>
  <si>
    <t>※３</t>
  </si>
  <si>
    <t>※４</t>
  </si>
  <si>
    <t>※５</t>
  </si>
  <si>
    <t>畜産クラスター計画の中心的経営体に位置づけられている場合は○、同計画を申請中の場合は△を記入。</t>
    <rPh sb="0" eb="2">
      <t>チクサン</t>
    </rPh>
    <rPh sb="7" eb="9">
      <t>ケイカク</t>
    </rPh>
    <rPh sb="10" eb="13">
      <t>チュウシンテキ</t>
    </rPh>
    <rPh sb="13" eb="15">
      <t>ケイエイ</t>
    </rPh>
    <rPh sb="15" eb="16">
      <t>タイ</t>
    </rPh>
    <rPh sb="17" eb="19">
      <t>イチ</t>
    </rPh>
    <rPh sb="26" eb="28">
      <t>バアイ</t>
    </rPh>
    <rPh sb="31" eb="32">
      <t>ドウ</t>
    </rPh>
    <rPh sb="32" eb="34">
      <t>ケイカク</t>
    </rPh>
    <rPh sb="35" eb="38">
      <t>シンセイチュウ</t>
    </rPh>
    <rPh sb="39" eb="41">
      <t>バアイ</t>
    </rPh>
    <rPh sb="44" eb="46">
      <t>キニュウ</t>
    </rPh>
    <phoneticPr fontId="1"/>
  </si>
  <si>
    <t>畜産クラスター計画において、畜産収益力強化緊急支援事業の活用を見込む取組内容を記入。別添として、畜産クラスター計画を添付すること。</t>
    <rPh sb="0" eb="2">
      <t>チクサン</t>
    </rPh>
    <rPh sb="7" eb="9">
      <t>ケイカク</t>
    </rPh>
    <rPh sb="28" eb="30">
      <t>カツヨウ</t>
    </rPh>
    <rPh sb="31" eb="33">
      <t>ミコ</t>
    </rPh>
    <rPh sb="34" eb="36">
      <t>トリクミ</t>
    </rPh>
    <rPh sb="36" eb="38">
      <t>ナイヨウ</t>
    </rPh>
    <rPh sb="39" eb="41">
      <t>キニュウ</t>
    </rPh>
    <rPh sb="42" eb="44">
      <t>ベッテン</t>
    </rPh>
    <rPh sb="48" eb="50">
      <t>チクサン</t>
    </rPh>
    <rPh sb="55" eb="57">
      <t>ケイカク</t>
    </rPh>
    <rPh sb="58" eb="60">
      <t>テンプ</t>
    </rPh>
    <phoneticPr fontId="1"/>
  </si>
  <si>
    <t>※２</t>
  </si>
  <si>
    <t>※１</t>
  </si>
  <si>
    <t>※３</t>
    <phoneticPr fontId="1"/>
  </si>
  <si>
    <t>農協等名</t>
    <rPh sb="0" eb="2">
      <t>ノウキョウ</t>
    </rPh>
    <rPh sb="2" eb="3">
      <t>トウ</t>
    </rPh>
    <rPh sb="3" eb="4">
      <t>メイ</t>
    </rPh>
    <phoneticPr fontId="1"/>
  </si>
  <si>
    <t>別紙１－１の別添２－１（農協等が再貸付を行う場合に各末端借受者の取りまとめ表として添付）</t>
    <rPh sb="0" eb="2">
      <t>ベッシ</t>
    </rPh>
    <rPh sb="6" eb="8">
      <t>ベッテン</t>
    </rPh>
    <rPh sb="12" eb="14">
      <t>ノウキョウ</t>
    </rPh>
    <rPh sb="14" eb="15">
      <t>トウ</t>
    </rPh>
    <rPh sb="16" eb="17">
      <t>サイ</t>
    </rPh>
    <rPh sb="17" eb="19">
      <t>カシツケ</t>
    </rPh>
    <rPh sb="20" eb="21">
      <t>オコナ</t>
    </rPh>
    <rPh sb="22" eb="24">
      <t>バアイ</t>
    </rPh>
    <rPh sb="25" eb="26">
      <t>カク</t>
    </rPh>
    <rPh sb="26" eb="28">
      <t>マッタン</t>
    </rPh>
    <rPh sb="28" eb="30">
      <t>カリウケ</t>
    </rPh>
    <rPh sb="30" eb="31">
      <t>シャ</t>
    </rPh>
    <rPh sb="32" eb="33">
      <t>ト</t>
    </rPh>
    <rPh sb="37" eb="38">
      <t>ヒョウ</t>
    </rPh>
    <rPh sb="41" eb="43">
      <t>テンプ</t>
    </rPh>
    <phoneticPr fontId="1"/>
  </si>
  <si>
    <t>認定</t>
    <rPh sb="0" eb="2">
      <t>ニンテイ</t>
    </rPh>
    <phoneticPr fontId="1"/>
  </si>
  <si>
    <t>就農</t>
    <rPh sb="0" eb="2">
      <t>シュウノウ</t>
    </rPh>
    <phoneticPr fontId="1"/>
  </si>
  <si>
    <t>頭</t>
    <phoneticPr fontId="1"/>
  </si>
  <si>
    <t>羽</t>
    <phoneticPr fontId="1"/>
  </si>
  <si>
    <t>ha</t>
    <phoneticPr fontId="1"/>
  </si>
  <si>
    <t>区分</t>
    <rPh sb="0" eb="2">
      <t>クブン</t>
    </rPh>
    <phoneticPr fontId="1"/>
  </si>
  <si>
    <t>区分については、１：生産コストの低減、２：高付加価値化、３：新規需要の創出、４：飼料自給率の向上のいずれかを記入。(複数の取組を行う場合は、該当する全ての番号を記載すること。)　また、知事特認の場合は右枠に○印を記入。</t>
    <rPh sb="0" eb="2">
      <t>クブン</t>
    </rPh>
    <rPh sb="40" eb="42">
      <t>シリョウ</t>
    </rPh>
    <rPh sb="42" eb="45">
      <t>ジキュウリツ</t>
    </rPh>
    <rPh sb="46" eb="48">
      <t>コウジョウ</t>
    </rPh>
    <rPh sb="54" eb="56">
      <t>キニュウ</t>
    </rPh>
    <rPh sb="58" eb="60">
      <t>フクスウ</t>
    </rPh>
    <rPh sb="61" eb="63">
      <t>トリクミ</t>
    </rPh>
    <rPh sb="64" eb="65">
      <t>オコナ</t>
    </rPh>
    <rPh sb="66" eb="68">
      <t>バアイ</t>
    </rPh>
    <rPh sb="70" eb="72">
      <t>ガイトウ</t>
    </rPh>
    <rPh sb="74" eb="75">
      <t>スベ</t>
    </rPh>
    <rPh sb="77" eb="79">
      <t>バンゴウ</t>
    </rPh>
    <rPh sb="80" eb="82">
      <t>キサイ</t>
    </rPh>
    <phoneticPr fontId="1"/>
  </si>
  <si>
    <t>機械装置の区分</t>
    <rPh sb="0" eb="2">
      <t>キカイ</t>
    </rPh>
    <rPh sb="2" eb="4">
      <t>ソウチ</t>
    </rPh>
    <rPh sb="5" eb="7">
      <t>クブン</t>
    </rPh>
    <phoneticPr fontId="1"/>
  </si>
  <si>
    <t>要領別表１の区分を記入。</t>
    <rPh sb="0" eb="2">
      <t>ヨウリョウ</t>
    </rPh>
    <rPh sb="2" eb="4">
      <t>ベッピョウ</t>
    </rPh>
    <rPh sb="6" eb="8">
      <t>クブン</t>
    </rPh>
    <rPh sb="9" eb="11">
      <t>キニュウ</t>
    </rPh>
    <phoneticPr fontId="1"/>
  </si>
  <si>
    <t>機械装置
の区分（※３）</t>
    <rPh sb="0" eb="2">
      <t>キカイ</t>
    </rPh>
    <rPh sb="2" eb="4">
      <t>ソウチ</t>
    </rPh>
    <rPh sb="6" eb="8">
      <t>クブン</t>
    </rPh>
    <phoneticPr fontId="1"/>
  </si>
  <si>
    <t>選定理由（※４）</t>
    <rPh sb="0" eb="2">
      <t>センテイ</t>
    </rPh>
    <rPh sb="2" eb="4">
      <t>リユウ</t>
    </rPh>
    <phoneticPr fontId="4"/>
  </si>
  <si>
    <t>※４　導入目的に対する機械装置の選定理由を記入して下さい。また、機能向上の場合は、現行の機械装置との相違点を記入して下さい。</t>
    <rPh sb="3" eb="5">
      <t>ドウニュウ</t>
    </rPh>
    <rPh sb="5" eb="7">
      <t>モクテキ</t>
    </rPh>
    <rPh sb="8" eb="9">
      <t>タイ</t>
    </rPh>
    <rPh sb="11" eb="13">
      <t>キカイ</t>
    </rPh>
    <rPh sb="13" eb="15">
      <t>ソウチ</t>
    </rPh>
    <rPh sb="16" eb="18">
      <t>センテイ</t>
    </rPh>
    <rPh sb="18" eb="20">
      <t>リユウ</t>
    </rPh>
    <rPh sb="21" eb="23">
      <t>キニュウ</t>
    </rPh>
    <rPh sb="25" eb="26">
      <t>クダ</t>
    </rPh>
    <rPh sb="32" eb="34">
      <t>キノウ</t>
    </rPh>
    <rPh sb="34" eb="36">
      <t>コウジョウ</t>
    </rPh>
    <rPh sb="37" eb="39">
      <t>バアイ</t>
    </rPh>
    <rPh sb="41" eb="43">
      <t>ゲンコウ</t>
    </rPh>
    <rPh sb="44" eb="46">
      <t>キカイ</t>
    </rPh>
    <rPh sb="46" eb="48">
      <t>ソウチ</t>
    </rPh>
    <rPh sb="50" eb="53">
      <t>ソウイテン</t>
    </rPh>
    <rPh sb="54" eb="56">
      <t>キニュウ</t>
    </rPh>
    <rPh sb="58" eb="59">
      <t>クダ</t>
    </rPh>
    <phoneticPr fontId="7"/>
  </si>
  <si>
    <t>※３　要領別表１の区分を記入して下さい。</t>
    <rPh sb="16" eb="17">
      <t>クダ</t>
    </rPh>
    <phoneticPr fontId="7"/>
  </si>
  <si>
    <t>認定農業者については「認定」、認定を受けている新規就農者については「就農」、「集団」、「農協等」の欄に○を記入。</t>
    <rPh sb="0" eb="2">
      <t>ニンテイ</t>
    </rPh>
    <rPh sb="2" eb="5">
      <t>ノウギョウシャ</t>
    </rPh>
    <rPh sb="11" eb="13">
      <t>ニンテイ</t>
    </rPh>
    <rPh sb="18" eb="19">
      <t>ウ</t>
    </rPh>
    <rPh sb="23" eb="25">
      <t>シンキ</t>
    </rPh>
    <rPh sb="25" eb="28">
      <t>シュウノウシャ</t>
    </rPh>
    <rPh sb="34" eb="36">
      <t>シュウノウ</t>
    </rPh>
    <rPh sb="39" eb="41">
      <t>シュウダン</t>
    </rPh>
    <rPh sb="44" eb="46">
      <t>ノウキョウ</t>
    </rPh>
    <rPh sb="46" eb="47">
      <t>トウ</t>
    </rPh>
    <rPh sb="49" eb="50">
      <t>ラン</t>
    </rPh>
    <rPh sb="53" eb="55">
      <t>キニュウ</t>
    </rPh>
    <phoneticPr fontId="1"/>
  </si>
  <si>
    <t>成果目標の種類
（１～３）</t>
    <rPh sb="0" eb="2">
      <t>セイカ</t>
    </rPh>
    <rPh sb="2" eb="4">
      <t>モクヒョウ</t>
    </rPh>
    <rPh sb="5" eb="7">
      <t>シュルイ</t>
    </rPh>
    <phoneticPr fontId="1"/>
  </si>
  <si>
    <t>成果目標値</t>
    <rPh sb="0" eb="2">
      <t>セイカ</t>
    </rPh>
    <rPh sb="2" eb="5">
      <t>モクヒョウチ</t>
    </rPh>
    <phoneticPr fontId="1"/>
  </si>
  <si>
    <t>１　コスト削減効果
２　販売額増加効果
３　飼料自給率向上効果</t>
    <rPh sb="5" eb="7">
      <t>サクゲン</t>
    </rPh>
    <rPh sb="7" eb="9">
      <t>コウカ</t>
    </rPh>
    <rPh sb="12" eb="15">
      <t>ハンバイガク</t>
    </rPh>
    <rPh sb="15" eb="17">
      <t>ゾウカ</t>
    </rPh>
    <rPh sb="17" eb="19">
      <t>コウカ</t>
    </rPh>
    <rPh sb="22" eb="24">
      <t>シリョウ</t>
    </rPh>
    <rPh sb="24" eb="27">
      <t>ジキュウリツ</t>
    </rPh>
    <rPh sb="27" eb="29">
      <t>コウジョウ</t>
    </rPh>
    <rPh sb="29" eb="31">
      <t>コウカ</t>
    </rPh>
    <phoneticPr fontId="1"/>
  </si>
  <si>
    <t>（翌年度／事業終了年度）
増加率（％）</t>
    <rPh sb="1" eb="4">
      <t>ヨクネンド</t>
    </rPh>
    <rPh sb="5" eb="7">
      <t>ジギョウ</t>
    </rPh>
    <rPh sb="7" eb="9">
      <t>シュウリョウ</t>
    </rPh>
    <rPh sb="9" eb="11">
      <t>ネンド</t>
    </rPh>
    <rPh sb="13" eb="16">
      <t>ゾウカリツ</t>
    </rPh>
    <phoneticPr fontId="1"/>
  </si>
  <si>
    <t>※６</t>
    <phoneticPr fontId="1"/>
  </si>
  <si>
    <t>※７</t>
    <phoneticPr fontId="1"/>
  </si>
  <si>
    <t>※５</t>
    <phoneticPr fontId="1"/>
  </si>
  <si>
    <t>成果目標の番号（１：コスト削減効果、２：販売額増加効果、３：飼料自給率向上効果）のいずれかを記入。</t>
    <rPh sb="0" eb="2">
      <t>セイカ</t>
    </rPh>
    <rPh sb="2" eb="4">
      <t>モクヒョウ</t>
    </rPh>
    <rPh sb="5" eb="7">
      <t>バンゴウ</t>
    </rPh>
    <phoneticPr fontId="1"/>
  </si>
  <si>
    <t>成果目標値として％により記載。</t>
    <rPh sb="0" eb="2">
      <t>セイカ</t>
    </rPh>
    <rPh sb="2" eb="5">
      <t>モクヒョウチ</t>
    </rPh>
    <rPh sb="12" eb="14">
      <t>キサイ</t>
    </rPh>
    <phoneticPr fontId="1"/>
  </si>
  <si>
    <t>※５</t>
    <phoneticPr fontId="1"/>
  </si>
  <si>
    <t>※６</t>
    <phoneticPr fontId="1"/>
  </si>
  <si>
    <t>※６</t>
  </si>
  <si>
    <t>※７</t>
  </si>
  <si>
    <t>成果検証値</t>
    <rPh sb="0" eb="2">
      <t>セイカ</t>
    </rPh>
    <rPh sb="2" eb="4">
      <t>ケンショウ</t>
    </rPh>
    <rPh sb="4" eb="5">
      <t>アタイ</t>
    </rPh>
    <phoneticPr fontId="1"/>
  </si>
  <si>
    <t>成果検証値の根拠を記載</t>
    <rPh sb="0" eb="2">
      <t>セイカ</t>
    </rPh>
    <rPh sb="2" eb="4">
      <t>ケンショウ</t>
    </rPh>
    <rPh sb="4" eb="5">
      <t>チ</t>
    </rPh>
    <rPh sb="6" eb="8">
      <t>コンキョ</t>
    </rPh>
    <rPh sb="9" eb="11">
      <t>キサイ</t>
    </rPh>
    <phoneticPr fontId="1"/>
  </si>
  <si>
    <r>
      <rPr>
        <sz val="9"/>
        <color theme="1"/>
        <rFont val="ＭＳ Ｐ明朝"/>
        <family val="1"/>
        <charset val="128"/>
      </rPr>
      <t>（翌年度／事業終了年度）</t>
    </r>
    <r>
      <rPr>
        <sz val="11"/>
        <color theme="1"/>
        <rFont val="ＭＳ Ｐ明朝"/>
        <family val="1"/>
        <charset val="128"/>
      </rPr>
      <t xml:space="preserve">
増加率（％）</t>
    </r>
    <rPh sb="1" eb="4">
      <t>ヨクネンド</t>
    </rPh>
    <rPh sb="5" eb="7">
      <t>ジギョウ</t>
    </rPh>
    <rPh sb="7" eb="9">
      <t>シュウリョウ</t>
    </rPh>
    <rPh sb="9" eb="11">
      <t>ネンド</t>
    </rPh>
    <rPh sb="13" eb="16">
      <t>ゾウカリツ</t>
    </rPh>
    <phoneticPr fontId="1"/>
  </si>
  <si>
    <t>別紙様式第５号－別紙</t>
    <rPh sb="0" eb="2">
      <t>ベッシ</t>
    </rPh>
    <rPh sb="2" eb="4">
      <t>ヨウシキ</t>
    </rPh>
    <rPh sb="4" eb="5">
      <t>ダイ</t>
    </rPh>
    <rPh sb="6" eb="7">
      <t>ゴウ</t>
    </rPh>
    <rPh sb="8" eb="10">
      <t>ベッシ</t>
    </rPh>
    <phoneticPr fontId="1"/>
  </si>
  <si>
    <t>平成　　年度畜産収益力強化緊急支援事業成果目標報告</t>
    <phoneticPr fontId="1"/>
  </si>
  <si>
    <t>No</t>
    <phoneticPr fontId="1"/>
  </si>
  <si>
    <t xml:space="preserve">参画の
畜産クラスター協議会名
</t>
    <rPh sb="0" eb="2">
      <t>サンカク</t>
    </rPh>
    <rPh sb="4" eb="6">
      <t>チクサン</t>
    </rPh>
    <rPh sb="11" eb="14">
      <t>キョウギカイ</t>
    </rPh>
    <rPh sb="14" eb="15">
      <t>メイ</t>
    </rPh>
    <phoneticPr fontId="1"/>
  </si>
  <si>
    <t xml:space="preserve">末端借受者に係る
中心的経営体の区分
</t>
    <rPh sb="6" eb="7">
      <t>カカ</t>
    </rPh>
    <rPh sb="9" eb="12">
      <t>チュウシンテキ</t>
    </rPh>
    <rPh sb="12" eb="15">
      <t>ケイエイタイ</t>
    </rPh>
    <rPh sb="16" eb="18">
      <t>クブン</t>
    </rPh>
    <phoneticPr fontId="1"/>
  </si>
  <si>
    <t>飼養
畜種等</t>
    <rPh sb="0" eb="2">
      <t>シヨウ</t>
    </rPh>
    <rPh sb="3" eb="5">
      <t>チクシュ</t>
    </rPh>
    <rPh sb="5" eb="6">
      <t>トウ</t>
    </rPh>
    <phoneticPr fontId="1"/>
  </si>
  <si>
    <t>貸付対象機械装置等</t>
    <rPh sb="0" eb="2">
      <t>カシツケ</t>
    </rPh>
    <rPh sb="2" eb="4">
      <t>タイショウ</t>
    </rPh>
    <rPh sb="4" eb="6">
      <t>キカイ</t>
    </rPh>
    <rPh sb="6" eb="8">
      <t>ソウチ</t>
    </rPh>
    <rPh sb="8" eb="9">
      <t>トウ</t>
    </rPh>
    <phoneticPr fontId="1"/>
  </si>
  <si>
    <t>機械装置等名</t>
    <rPh sb="0" eb="2">
      <t>キカイ</t>
    </rPh>
    <rPh sb="2" eb="4">
      <t>ソウチ</t>
    </rPh>
    <rPh sb="4" eb="5">
      <t>トウ</t>
    </rPh>
    <rPh sb="5" eb="6">
      <t>メイ</t>
    </rPh>
    <phoneticPr fontId="1"/>
  </si>
  <si>
    <t>機械価格
（円、税抜）</t>
    <rPh sb="0" eb="2">
      <t>キカイ</t>
    </rPh>
    <rPh sb="2" eb="4">
      <t>カカク</t>
    </rPh>
    <rPh sb="6" eb="7">
      <t>エン</t>
    </rPh>
    <rPh sb="8" eb="10">
      <t>ゼイヌキ</t>
    </rPh>
    <phoneticPr fontId="1"/>
  </si>
  <si>
    <t>事業名</t>
    <phoneticPr fontId="1"/>
  </si>
  <si>
    <t>畜産経営強化支援事業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</si>
</sst>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6"/>
      <name val="ＭＳ Ｐゴシック"/>
      <family val="3"/>
      <charset val="128"/>
      <scheme val="minor"/>
    </font>
    <font>
      <sz val="20"/>
      <color theme="1"/>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font>
    <font>
      <sz val="11"/>
      <color theme="1"/>
      <name val="ＭＳ Ｐゴシック"/>
      <family val="3"/>
      <charset val="128"/>
      <scheme val="minor"/>
    </font>
    <font>
      <sz val="12"/>
      <name val="ＭＳ Ｐゴシック"/>
      <family val="3"/>
      <charset val="128"/>
      <scheme val="major"/>
    </font>
    <font>
      <sz val="10"/>
      <color theme="1"/>
      <name val="ＭＳ 明朝"/>
      <family val="1"/>
      <charset val="128"/>
    </font>
    <font>
      <sz val="9"/>
      <color theme="1"/>
      <name val="ＭＳ 明朝"/>
      <family val="1"/>
      <charset val="128"/>
    </font>
    <font>
      <sz val="12"/>
      <name val="ＭＳ 明朝"/>
      <family val="1"/>
      <charset val="128"/>
    </font>
    <font>
      <sz val="10"/>
      <name val="ＭＳ Ｐゴシック"/>
      <family val="3"/>
      <charset val="128"/>
    </font>
    <font>
      <sz val="12"/>
      <name val="ＭＳ Ｐ明朝"/>
      <family val="1"/>
      <charset val="128"/>
    </font>
    <font>
      <sz val="11"/>
      <color theme="1"/>
      <name val="ＭＳ Ｐ明朝"/>
      <family val="1"/>
      <charset val="128"/>
    </font>
    <font>
      <sz val="10.5"/>
      <color theme="1"/>
      <name val="ＭＳ Ｐ明朝"/>
      <family val="1"/>
      <charset val="128"/>
    </font>
    <font>
      <sz val="9"/>
      <color theme="1"/>
      <name val="ＭＳ Ｐ明朝"/>
      <family val="1"/>
      <charset val="128"/>
    </font>
    <font>
      <sz val="10"/>
      <color theme="1"/>
      <name val="ＭＳ Ｐ明朝"/>
      <family val="1"/>
      <charset val="128"/>
    </font>
    <font>
      <sz val="16"/>
      <name val="ＭＳ Ｐ明朝"/>
      <family val="1"/>
      <charset val="128"/>
    </font>
    <font>
      <sz val="20"/>
      <name val="ＭＳ Ｐ明朝"/>
      <family val="1"/>
      <charset val="128"/>
    </font>
    <font>
      <b/>
      <sz val="16"/>
      <name val="ＭＳ Ｐ明朝"/>
      <family val="1"/>
      <charset val="128"/>
    </font>
    <font>
      <sz val="12"/>
      <color theme="1"/>
      <name val="ＭＳ 明朝"/>
      <family val="1"/>
      <charset val="128"/>
    </font>
    <font>
      <sz val="10"/>
      <name val="ＭＳ Ｐ明朝"/>
      <family val="1"/>
      <charset val="128"/>
    </font>
    <font>
      <i/>
      <sz val="12"/>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alignment vertical="center"/>
    </xf>
  </cellStyleXfs>
  <cellXfs count="161">
    <xf numFmtId="0" fontId="0" fillId="0" borderId="0" xfId="0">
      <alignment vertical="center"/>
    </xf>
    <xf numFmtId="0" fontId="3" fillId="0" borderId="0" xfId="0" applyFont="1">
      <alignment vertical="center"/>
    </xf>
    <xf numFmtId="0" fontId="4" fillId="0" borderId="1" xfId="0" applyFont="1" applyBorder="1">
      <alignment vertical="center"/>
    </xf>
    <xf numFmtId="38" fontId="4" fillId="0" borderId="1" xfId="1" applyFont="1" applyBorder="1">
      <alignment vertical="center"/>
    </xf>
    <xf numFmtId="0" fontId="4" fillId="0" borderId="1" xfId="0" applyFont="1" applyBorder="1" applyAlignment="1">
      <alignment horizontal="center" vertical="center"/>
    </xf>
    <xf numFmtId="177" fontId="4" fillId="0" borderId="1" xfId="0" applyNumberFormat="1" applyFont="1" applyBorder="1">
      <alignment vertical="center"/>
    </xf>
    <xf numFmtId="12" fontId="4" fillId="0" borderId="1" xfId="1" applyNumberFormat="1" applyFont="1" applyBorder="1" applyAlignment="1">
      <alignment horizontal="center" vertical="center"/>
    </xf>
    <xf numFmtId="0" fontId="4" fillId="0" borderId="1" xfId="0" applyFont="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1" xfId="0" applyBorder="1" applyAlignment="1">
      <alignment vertical="center"/>
    </xf>
    <xf numFmtId="176" fontId="0" fillId="0" borderId="1" xfId="0" quotePrefix="1" applyNumberFormat="1" applyBorder="1" applyAlignment="1">
      <alignment horizontal="left" vertical="center"/>
    </xf>
    <xf numFmtId="176" fontId="0" fillId="0" borderId="1" xfId="0" applyNumberFormat="1" applyBorder="1" applyAlignment="1">
      <alignment horizontal="left" vertical="center"/>
    </xf>
    <xf numFmtId="0" fontId="0" fillId="0" borderId="0" xfId="0" applyBorder="1" applyAlignment="1">
      <alignment vertical="center"/>
    </xf>
    <xf numFmtId="0" fontId="0" fillId="0" borderId="1" xfId="0" applyFill="1"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 fillId="0" borderId="1" xfId="0" applyFont="1" applyBorder="1" applyAlignment="1">
      <alignment horizontal="center" vertical="center"/>
    </xf>
    <xf numFmtId="0" fontId="4" fillId="0" borderId="11" xfId="0" applyFont="1" applyBorder="1" applyAlignment="1">
      <alignment vertical="center"/>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3" fillId="2" borderId="0" xfId="0" applyFont="1" applyFill="1">
      <alignment vertical="center"/>
    </xf>
    <xf numFmtId="0" fontId="10" fillId="2" borderId="0" xfId="0" applyFont="1" applyFill="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horizontal="left" vertical="center"/>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lignmen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38" fontId="4" fillId="2" borderId="1" xfId="1" applyFont="1" applyFill="1" applyBorder="1">
      <alignment vertical="center"/>
    </xf>
    <xf numFmtId="12" fontId="4" fillId="2" borderId="1" xfId="1" applyNumberFormat="1" applyFont="1" applyFill="1" applyBorder="1" applyAlignment="1">
      <alignment horizontal="center" vertical="center"/>
    </xf>
    <xf numFmtId="177" fontId="4" fillId="2" borderId="1" xfId="0" applyNumberFormat="1" applyFont="1" applyFill="1" applyBorder="1">
      <alignment vertical="center"/>
    </xf>
    <xf numFmtId="49" fontId="0" fillId="0" borderId="1" xfId="0" applyNumberFormat="1" applyBorder="1" applyAlignment="1">
      <alignment vertical="center"/>
    </xf>
    <xf numFmtId="0" fontId="0" fillId="0" borderId="1" xfId="0" applyBorder="1" applyAlignment="1">
      <alignment vertical="center" shrinkToFit="1"/>
    </xf>
    <xf numFmtId="0" fontId="3" fillId="2" borderId="0" xfId="2" applyFont="1" applyFill="1">
      <alignment vertical="center"/>
    </xf>
    <xf numFmtId="0" fontId="4" fillId="0" borderId="7" xfId="0" applyFont="1" applyFill="1" applyBorder="1" applyAlignment="1">
      <alignment horizontal="center" vertical="center"/>
    </xf>
    <xf numFmtId="0" fontId="4" fillId="0" borderId="7" xfId="0" applyFont="1" applyFill="1" applyBorder="1" applyAlignment="1">
      <alignment vertical="center"/>
    </xf>
    <xf numFmtId="0" fontId="4" fillId="0" borderId="7" xfId="0" applyFont="1" applyFill="1" applyBorder="1">
      <alignment vertical="center"/>
    </xf>
    <xf numFmtId="38" fontId="4" fillId="0" borderId="7" xfId="1" applyFont="1" applyFill="1" applyBorder="1">
      <alignment vertical="center"/>
    </xf>
    <xf numFmtId="12" fontId="4" fillId="0" borderId="7" xfId="1" applyNumberFormat="1" applyFont="1" applyFill="1" applyBorder="1" applyAlignment="1">
      <alignment horizontal="center" vertical="center"/>
    </xf>
    <xf numFmtId="177" fontId="4" fillId="0" borderId="7" xfId="0" applyNumberFormat="1"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38" fontId="4" fillId="0" borderId="0" xfId="1" applyFont="1" applyFill="1" applyBorder="1">
      <alignment vertical="center"/>
    </xf>
    <xf numFmtId="12" fontId="4" fillId="0" borderId="0" xfId="1" applyNumberFormat="1" applyFont="1" applyFill="1" applyBorder="1" applyAlignment="1">
      <alignment horizontal="center" vertical="center"/>
    </xf>
    <xf numFmtId="177" fontId="4" fillId="0" borderId="0" xfId="0" applyNumberFormat="1" applyFont="1" applyFill="1" applyBorder="1">
      <alignment vertical="center"/>
    </xf>
    <xf numFmtId="0" fontId="3" fillId="0" borderId="0" xfId="0" applyFont="1" applyFill="1">
      <alignment vertical="center"/>
    </xf>
    <xf numFmtId="0" fontId="4" fillId="2" borderId="0" xfId="2" applyFont="1" applyFill="1">
      <alignment vertical="center"/>
    </xf>
    <xf numFmtId="0" fontId="3" fillId="2" borderId="0" xfId="2" applyFont="1" applyFill="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vertical="center"/>
    </xf>
    <xf numFmtId="0" fontId="3" fillId="2" borderId="0" xfId="0" applyFont="1" applyFill="1" applyAlignment="1">
      <alignment horizontal="right"/>
    </xf>
    <xf numFmtId="0" fontId="4" fillId="2" borderId="14" xfId="0" applyFont="1" applyFill="1" applyBorder="1">
      <alignment vertical="center"/>
    </xf>
    <xf numFmtId="0" fontId="4" fillId="2" borderId="15" xfId="0" applyFont="1" applyFill="1" applyBorder="1">
      <alignment vertical="center"/>
    </xf>
    <xf numFmtId="0" fontId="11" fillId="0" borderId="1" xfId="0" applyFont="1" applyBorder="1" applyAlignment="1">
      <alignment horizontal="center" vertical="center" wrapText="1"/>
    </xf>
    <xf numFmtId="0" fontId="14" fillId="0" borderId="0" xfId="0" applyFont="1" applyFill="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0" xfId="0" applyFont="1" applyFill="1" applyBorder="1" applyAlignment="1">
      <alignment horizontal="right"/>
    </xf>
    <xf numFmtId="0" fontId="18" fillId="0" borderId="0" xfId="0" applyFont="1" applyFill="1" applyAlignment="1">
      <alignment horizontal="center" vertical="center"/>
    </xf>
    <xf numFmtId="0" fontId="18" fillId="0" borderId="0" xfId="0" applyFont="1" applyFill="1">
      <alignment vertical="center"/>
    </xf>
    <xf numFmtId="0" fontId="15" fillId="0" borderId="5" xfId="0" applyFont="1" applyBorder="1" applyAlignment="1">
      <alignment vertical="center" wrapText="1"/>
    </xf>
    <xf numFmtId="0" fontId="15"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vertical="center" wrapText="1"/>
    </xf>
    <xf numFmtId="0" fontId="24" fillId="0" borderId="0" xfId="0" applyFont="1" applyBorder="1" applyAlignment="1">
      <alignment vertical="top"/>
    </xf>
    <xf numFmtId="0" fontId="25" fillId="0" borderId="0" xfId="0" applyFont="1" applyBorder="1" applyAlignment="1">
      <alignment vertical="top"/>
    </xf>
    <xf numFmtId="0" fontId="25" fillId="0" borderId="0" xfId="0" applyFont="1" applyBorder="1" applyAlignment="1">
      <alignment vertical="top" wrapText="1"/>
    </xf>
    <xf numFmtId="0" fontId="19" fillId="0" borderId="0" xfId="0" applyFont="1" applyBorder="1" applyAlignment="1">
      <alignment vertical="top"/>
    </xf>
    <xf numFmtId="0" fontId="23" fillId="0" borderId="0" xfId="0" applyFont="1" applyAlignment="1">
      <alignment vertical="top"/>
    </xf>
    <xf numFmtId="0" fontId="23" fillId="0" borderId="0" xfId="0" applyFont="1" applyBorder="1" applyAlignment="1">
      <alignment vertical="top"/>
    </xf>
    <xf numFmtId="0" fontId="26" fillId="0" borderId="0" xfId="0" applyFont="1" applyBorder="1" applyAlignment="1">
      <alignment horizontal="left" vertical="center" indent="2"/>
    </xf>
    <xf numFmtId="0" fontId="25" fillId="0" borderId="0" xfId="0" applyFont="1" applyBorder="1" applyAlignment="1">
      <alignment vertical="center"/>
    </xf>
    <xf numFmtId="0" fontId="25" fillId="0" borderId="0" xfId="0" applyFont="1" applyBorder="1" applyAlignment="1">
      <alignment vertical="center" wrapText="1"/>
    </xf>
    <xf numFmtId="0" fontId="19" fillId="0" borderId="0" xfId="0" applyFont="1" applyBorder="1" applyAlignment="1">
      <alignment vertical="center"/>
    </xf>
    <xf numFmtId="0" fontId="23" fillId="0" borderId="0" xfId="0" applyFont="1">
      <alignment vertical="center"/>
    </xf>
    <xf numFmtId="0" fontId="23" fillId="0" borderId="0" xfId="0" applyFont="1" applyBorder="1">
      <alignment vertical="center"/>
    </xf>
    <xf numFmtId="0" fontId="27" fillId="0" borderId="0" xfId="0" applyFont="1">
      <alignment vertical="center"/>
    </xf>
    <xf numFmtId="0" fontId="28" fillId="0" borderId="0" xfId="0" applyFont="1">
      <alignment vertical="center"/>
    </xf>
    <xf numFmtId="0" fontId="28" fillId="0" borderId="0" xfId="0" applyFont="1" applyAlignment="1">
      <alignment vertical="center" wrapText="1"/>
    </xf>
    <xf numFmtId="0" fontId="29" fillId="0" borderId="0" xfId="0" applyFont="1">
      <alignment vertical="center"/>
    </xf>
    <xf numFmtId="0" fontId="28" fillId="0" borderId="0" xfId="0" applyFont="1" applyBorder="1" applyAlignment="1">
      <alignment horizontal="left" vertical="center"/>
    </xf>
    <xf numFmtId="0" fontId="23" fillId="0" borderId="6" xfId="0" applyFont="1" applyBorder="1">
      <alignment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3" fillId="2" borderId="1" xfId="0" applyFont="1" applyFill="1" applyBorder="1">
      <alignment vertical="center"/>
    </xf>
    <xf numFmtId="0" fontId="23" fillId="2" borderId="0" xfId="0" applyFont="1" applyFill="1">
      <alignment vertical="center"/>
    </xf>
    <xf numFmtId="0" fontId="23" fillId="2" borderId="0" xfId="0" applyFont="1" applyFill="1" applyAlignment="1">
      <alignment vertical="center" wrapText="1"/>
    </xf>
    <xf numFmtId="0" fontId="23" fillId="0" borderId="0" xfId="0" applyFont="1" applyAlignment="1">
      <alignment vertical="center" wrapText="1"/>
    </xf>
    <xf numFmtId="0" fontId="27" fillId="0" borderId="0" xfId="0" applyFont="1" applyBorder="1" applyAlignment="1">
      <alignment horizontal="center"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5" fillId="0" borderId="0" xfId="0" applyFont="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0" xfId="0" applyFont="1" applyAlignment="1">
      <alignment horizontal="left" vertical="center"/>
    </xf>
    <xf numFmtId="0" fontId="4" fillId="2" borderId="1" xfId="2" applyFont="1" applyFill="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0" fillId="2" borderId="2"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27" fillId="0" borderId="0" xfId="0" applyFont="1" applyBorder="1" applyAlignment="1">
      <alignment horizontal="left" vertical="center" wrapText="1"/>
    </xf>
    <xf numFmtId="0" fontId="28" fillId="0" borderId="1" xfId="0" applyFont="1" applyBorder="1" applyAlignment="1">
      <alignment horizontal="center" vertical="center"/>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 xfId="0" applyFont="1" applyBorder="1" applyAlignment="1">
      <alignment horizontal="center" vertical="center" wrapText="1"/>
    </xf>
    <xf numFmtId="0" fontId="0" fillId="0" borderId="0" xfId="0" applyAlignment="1">
      <alignment horizontal="center" vertical="center" shrinkToFit="1"/>
    </xf>
  </cellXfs>
  <cellStyles count="3">
    <cellStyle name="桁区切り" xfId="1" builtinId="6"/>
    <cellStyle name="標準" xfId="0" builtinId="0"/>
    <cellStyle name="標準 2" xfId="2"/>
  </cellStyles>
  <dxfs count="19">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CCFF"/>
        </patternFill>
      </fill>
    </dxf>
    <dxf>
      <fill>
        <patternFill>
          <bgColor theme="9"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66"/>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19"/>
  <sheetViews>
    <sheetView tabSelected="1" view="pageBreakPreview" zoomScale="85" zoomScaleNormal="90" zoomScaleSheetLayoutView="85" workbookViewId="0">
      <pane xSplit="1" ySplit="6" topLeftCell="B7" activePane="bottomRight" state="frozen"/>
      <selection sqref="A1:D1"/>
      <selection pane="topRight" sqref="A1:D1"/>
      <selection pane="bottomLeft" sqref="A1:D1"/>
      <selection pane="bottomRight" activeCell="A18" sqref="A18:XFD19"/>
    </sheetView>
  </sheetViews>
  <sheetFormatPr defaultRowHeight="20.25" customHeight="1" x14ac:dyDescent="0.15"/>
  <cols>
    <col min="1" max="1" width="5" style="1" bestFit="1" customWidth="1"/>
    <col min="2" max="2" width="25.625" style="1" customWidth="1"/>
    <col min="3" max="3" width="5.375" style="1" customWidth="1"/>
    <col min="4" max="4" width="15.625" style="1" customWidth="1"/>
    <col min="5" max="5" width="11.375" style="1" customWidth="1"/>
    <col min="6" max="6" width="12.875" style="1" customWidth="1"/>
    <col min="7" max="7" width="11.5" style="1" customWidth="1"/>
    <col min="8" max="8" width="15" style="1" customWidth="1"/>
    <col min="9" max="9" width="9.375" style="1" customWidth="1"/>
    <col min="10" max="11" width="8.25" style="1" customWidth="1"/>
    <col min="12" max="12" width="5.625" style="1" customWidth="1"/>
    <col min="13" max="13" width="15" style="1" customWidth="1"/>
    <col min="14" max="14" width="12.625" style="1" customWidth="1"/>
    <col min="15" max="15" width="10.625" style="1" customWidth="1"/>
    <col min="16" max="16" width="12.625" style="1" customWidth="1"/>
    <col min="17" max="17" width="5.375" style="1" customWidth="1"/>
    <col min="18" max="20" width="12.625" style="1" customWidth="1"/>
    <col min="21" max="21" width="11.125" style="1" bestFit="1" customWidth="1"/>
    <col min="22" max="25" width="5.625" style="1" customWidth="1"/>
    <col min="26" max="16384" width="9" style="1"/>
  </cols>
  <sheetData>
    <row r="1" spans="1:25" ht="24.95" customHeight="1" x14ac:dyDescent="0.15">
      <c r="A1" s="110" t="s">
        <v>125</v>
      </c>
      <c r="B1" s="110"/>
      <c r="C1" s="110"/>
      <c r="D1" s="110"/>
    </row>
    <row r="2" spans="1:25" ht="24.95" customHeight="1" x14ac:dyDescent="0.15">
      <c r="A2" s="117" t="s">
        <v>321</v>
      </c>
      <c r="B2" s="117"/>
      <c r="C2" s="117"/>
      <c r="D2" s="117"/>
      <c r="E2" s="117"/>
      <c r="F2" s="117"/>
      <c r="G2" s="117"/>
      <c r="H2" s="117"/>
      <c r="I2" s="117"/>
      <c r="J2" s="117"/>
      <c r="K2" s="117"/>
      <c r="L2" s="117"/>
      <c r="M2" s="117"/>
      <c r="N2" s="117"/>
      <c r="O2" s="117"/>
      <c r="P2" s="117"/>
    </row>
    <row r="3" spans="1:25" ht="20.25" customHeight="1" x14ac:dyDescent="0.15">
      <c r="S3" s="75" t="s">
        <v>362</v>
      </c>
      <c r="T3" s="75" t="s">
        <v>360</v>
      </c>
    </row>
    <row r="4" spans="1:25" ht="30" customHeight="1" x14ac:dyDescent="0.15">
      <c r="A4" s="115" t="s">
        <v>0</v>
      </c>
      <c r="B4" s="116" t="s">
        <v>127</v>
      </c>
      <c r="C4" s="116"/>
      <c r="D4" s="116"/>
      <c r="E4" s="119" t="s">
        <v>126</v>
      </c>
      <c r="F4" s="120"/>
      <c r="G4" s="120"/>
      <c r="H4" s="120"/>
      <c r="I4" s="120"/>
      <c r="J4" s="120"/>
      <c r="K4" s="120"/>
      <c r="L4" s="120"/>
      <c r="M4" s="121"/>
      <c r="N4" s="115" t="s">
        <v>122</v>
      </c>
      <c r="O4" s="115"/>
      <c r="P4" s="115"/>
      <c r="Q4" s="115"/>
      <c r="R4" s="115"/>
      <c r="S4" s="74" t="s">
        <v>356</v>
      </c>
      <c r="T4" s="73" t="s">
        <v>357</v>
      </c>
      <c r="U4" s="115" t="s">
        <v>124</v>
      </c>
      <c r="V4" s="122" t="s">
        <v>123</v>
      </c>
      <c r="W4" s="123"/>
      <c r="X4" s="116" t="s">
        <v>111</v>
      </c>
      <c r="Y4" s="116" t="s">
        <v>134</v>
      </c>
    </row>
    <row r="5" spans="1:25" ht="45.75" customHeight="1" x14ac:dyDescent="0.15">
      <c r="A5" s="115"/>
      <c r="B5" s="118" t="s">
        <v>129</v>
      </c>
      <c r="C5" s="118"/>
      <c r="D5" s="111" t="s">
        <v>128</v>
      </c>
      <c r="E5" s="111" t="s">
        <v>130</v>
      </c>
      <c r="F5" s="111" t="s">
        <v>323</v>
      </c>
      <c r="G5" s="120" t="s">
        <v>131</v>
      </c>
      <c r="H5" s="120"/>
      <c r="I5" s="120"/>
      <c r="J5" s="120"/>
      <c r="K5" s="120"/>
      <c r="L5" s="120"/>
      <c r="M5" s="121"/>
      <c r="N5" s="111" t="s">
        <v>106</v>
      </c>
      <c r="O5" s="111" t="s">
        <v>105</v>
      </c>
      <c r="P5" s="111" t="s">
        <v>107</v>
      </c>
      <c r="Q5" s="111" t="s">
        <v>112</v>
      </c>
      <c r="R5" s="113" t="s">
        <v>1</v>
      </c>
      <c r="S5" s="108" t="s">
        <v>358</v>
      </c>
      <c r="T5" s="108" t="s">
        <v>359</v>
      </c>
      <c r="U5" s="115"/>
      <c r="V5" s="115" t="s">
        <v>109</v>
      </c>
      <c r="W5" s="115" t="s">
        <v>110</v>
      </c>
      <c r="X5" s="116"/>
      <c r="Y5" s="116"/>
    </row>
    <row r="6" spans="1:25" ht="30" customHeight="1" x14ac:dyDescent="0.15">
      <c r="A6" s="115"/>
      <c r="B6" s="118"/>
      <c r="C6" s="118"/>
      <c r="D6" s="112"/>
      <c r="E6" s="112"/>
      <c r="F6" s="112"/>
      <c r="G6" s="62" t="s">
        <v>351</v>
      </c>
      <c r="H6" s="61" t="s">
        <v>121</v>
      </c>
      <c r="I6" s="21" t="s">
        <v>104</v>
      </c>
      <c r="J6" s="21" t="s">
        <v>133</v>
      </c>
      <c r="K6" s="21" t="s">
        <v>132</v>
      </c>
      <c r="L6" s="21" t="s">
        <v>2</v>
      </c>
      <c r="M6" s="21" t="s">
        <v>352</v>
      </c>
      <c r="N6" s="112"/>
      <c r="O6" s="112"/>
      <c r="P6" s="112"/>
      <c r="Q6" s="112"/>
      <c r="R6" s="114"/>
      <c r="S6" s="109"/>
      <c r="T6" s="109"/>
      <c r="U6" s="115"/>
      <c r="V6" s="115"/>
      <c r="W6" s="115"/>
      <c r="X6" s="115"/>
      <c r="Y6" s="115"/>
    </row>
    <row r="7" spans="1:25" ht="90.75" customHeight="1" x14ac:dyDescent="0.15">
      <c r="A7" s="2">
        <f>ROW()-6</f>
        <v>1</v>
      </c>
      <c r="B7" s="23" t="s">
        <v>322</v>
      </c>
      <c r="C7" s="22"/>
      <c r="D7" s="24" t="s">
        <v>135</v>
      </c>
      <c r="E7" s="7"/>
      <c r="F7" s="7"/>
      <c r="G7" s="2"/>
      <c r="H7" s="2" t="s">
        <v>320</v>
      </c>
      <c r="I7" s="2" t="s">
        <v>174</v>
      </c>
      <c r="J7" s="2" t="s">
        <v>175</v>
      </c>
      <c r="K7" s="2" t="s">
        <v>176</v>
      </c>
      <c r="L7" s="2">
        <v>1</v>
      </c>
      <c r="M7" s="2"/>
      <c r="N7" s="3">
        <v>500000000</v>
      </c>
      <c r="O7" s="3">
        <f>N7*0.08</f>
        <v>40000000</v>
      </c>
      <c r="P7" s="3">
        <f>N7+O7</f>
        <v>540000000</v>
      </c>
      <c r="Q7" s="6">
        <v>0.5</v>
      </c>
      <c r="R7" s="3">
        <f>IF(N7=0,"",IF(Q7=1/3,ROUNDDOWN(N7/3,-3),IF(Q7=1/2,ROUNDDOWN(N7/2,-3))))</f>
        <v>250000000</v>
      </c>
      <c r="S7" s="3"/>
      <c r="T7" s="3"/>
      <c r="U7" s="2" t="s">
        <v>177</v>
      </c>
      <c r="V7" s="2">
        <v>84</v>
      </c>
      <c r="W7" s="5">
        <f>V7/12</f>
        <v>7</v>
      </c>
      <c r="X7" s="5">
        <v>7</v>
      </c>
      <c r="Y7" s="4" t="s">
        <v>173</v>
      </c>
    </row>
    <row r="8" spans="1:25" ht="90.75" customHeight="1" x14ac:dyDescent="0.15">
      <c r="A8" s="2">
        <f t="shared" ref="A8:A11" si="0">ROW()-6</f>
        <v>2</v>
      </c>
      <c r="B8" s="23" t="s">
        <v>322</v>
      </c>
      <c r="C8" s="22"/>
      <c r="D8" s="24" t="s">
        <v>135</v>
      </c>
      <c r="E8" s="7"/>
      <c r="F8" s="7"/>
      <c r="G8" s="2"/>
      <c r="H8" s="2"/>
      <c r="I8" s="2"/>
      <c r="J8" s="2"/>
      <c r="K8" s="2"/>
      <c r="L8" s="2"/>
      <c r="M8" s="2"/>
      <c r="N8" s="3"/>
      <c r="O8" s="3">
        <f>N8*0.08</f>
        <v>0</v>
      </c>
      <c r="P8" s="3">
        <f t="shared" ref="P8:P11" si="1">N8+O8</f>
        <v>0</v>
      </c>
      <c r="Q8" s="6"/>
      <c r="R8" s="3" t="str">
        <f t="shared" ref="R8:R11" si="2">IF(N8=0,"",IF(Q8=1/3,ROUNDDOWN(N8/3,-3),IF(Q8=1/2,ROUNDDOWN(N8/2,-3))))</f>
        <v/>
      </c>
      <c r="S8" s="3"/>
      <c r="T8" s="3"/>
      <c r="U8" s="2"/>
      <c r="V8" s="2"/>
      <c r="W8" s="5">
        <f t="shared" ref="W8:W11" si="3">V8/12</f>
        <v>0</v>
      </c>
      <c r="X8" s="5"/>
      <c r="Y8" s="60"/>
    </row>
    <row r="9" spans="1:25" ht="90.75" customHeight="1" x14ac:dyDescent="0.15">
      <c r="A9" s="2">
        <f t="shared" si="0"/>
        <v>3</v>
      </c>
      <c r="B9" s="23" t="s">
        <v>322</v>
      </c>
      <c r="C9" s="22"/>
      <c r="D9" s="24" t="s">
        <v>135</v>
      </c>
      <c r="E9" s="7"/>
      <c r="F9" s="7"/>
      <c r="G9" s="2"/>
      <c r="H9" s="2"/>
      <c r="I9" s="2"/>
      <c r="J9" s="2"/>
      <c r="K9" s="2"/>
      <c r="L9" s="2"/>
      <c r="M9" s="2"/>
      <c r="N9" s="3"/>
      <c r="O9" s="3">
        <f>N9*0.08</f>
        <v>0</v>
      </c>
      <c r="P9" s="3">
        <f t="shared" si="1"/>
        <v>0</v>
      </c>
      <c r="Q9" s="6"/>
      <c r="R9" s="3" t="str">
        <f t="shared" si="2"/>
        <v/>
      </c>
      <c r="S9" s="3"/>
      <c r="T9" s="3"/>
      <c r="U9" s="2"/>
      <c r="V9" s="2"/>
      <c r="W9" s="5">
        <f t="shared" si="3"/>
        <v>0</v>
      </c>
      <c r="X9" s="5"/>
      <c r="Y9" s="60"/>
    </row>
    <row r="10" spans="1:25" ht="90.75" customHeight="1" x14ac:dyDescent="0.15">
      <c r="A10" s="2">
        <f t="shared" si="0"/>
        <v>4</v>
      </c>
      <c r="B10" s="23" t="s">
        <v>322</v>
      </c>
      <c r="C10" s="22"/>
      <c r="D10" s="24" t="s">
        <v>135</v>
      </c>
      <c r="E10" s="7"/>
      <c r="F10" s="7"/>
      <c r="G10" s="2"/>
      <c r="H10" s="2"/>
      <c r="I10" s="2"/>
      <c r="J10" s="2"/>
      <c r="K10" s="2"/>
      <c r="L10" s="2"/>
      <c r="M10" s="2"/>
      <c r="N10" s="3"/>
      <c r="O10" s="3">
        <f>N10*0.08</f>
        <v>0</v>
      </c>
      <c r="P10" s="3">
        <f t="shared" si="1"/>
        <v>0</v>
      </c>
      <c r="Q10" s="6"/>
      <c r="R10" s="3" t="str">
        <f t="shared" si="2"/>
        <v/>
      </c>
      <c r="S10" s="3"/>
      <c r="T10" s="3"/>
      <c r="U10" s="2"/>
      <c r="V10" s="2"/>
      <c r="W10" s="5">
        <f t="shared" si="3"/>
        <v>0</v>
      </c>
      <c r="X10" s="5"/>
      <c r="Y10" s="60"/>
    </row>
    <row r="11" spans="1:25" ht="90.75" customHeight="1" x14ac:dyDescent="0.15">
      <c r="A11" s="2">
        <f t="shared" si="0"/>
        <v>5</v>
      </c>
      <c r="B11" s="23" t="s">
        <v>322</v>
      </c>
      <c r="C11" s="22"/>
      <c r="D11" s="24" t="s">
        <v>135</v>
      </c>
      <c r="E11" s="7"/>
      <c r="F11" s="7"/>
      <c r="G11" s="2"/>
      <c r="H11" s="2"/>
      <c r="I11" s="2"/>
      <c r="J11" s="2"/>
      <c r="K11" s="2"/>
      <c r="L11" s="2"/>
      <c r="M11" s="2"/>
      <c r="N11" s="3"/>
      <c r="O11" s="3">
        <f>N11*0.08</f>
        <v>0</v>
      </c>
      <c r="P11" s="3">
        <f t="shared" si="1"/>
        <v>0</v>
      </c>
      <c r="Q11" s="6"/>
      <c r="R11" s="3" t="str">
        <f t="shared" si="2"/>
        <v/>
      </c>
      <c r="S11" s="3"/>
      <c r="T11" s="3"/>
      <c r="U11" s="2"/>
      <c r="V11" s="2"/>
      <c r="W11" s="5">
        <f t="shared" si="3"/>
        <v>0</v>
      </c>
      <c r="X11" s="5"/>
      <c r="Y11" s="60"/>
    </row>
    <row r="12" spans="1:25" ht="21" customHeight="1" x14ac:dyDescent="0.15">
      <c r="A12" s="2" t="s">
        <v>172</v>
      </c>
      <c r="B12" s="23"/>
      <c r="C12" s="22"/>
      <c r="D12" s="24"/>
      <c r="E12" s="7"/>
      <c r="F12" s="7"/>
      <c r="G12" s="2"/>
      <c r="H12" s="2"/>
      <c r="I12" s="2"/>
      <c r="J12" s="2"/>
      <c r="K12" s="2"/>
      <c r="L12" s="2"/>
      <c r="M12" s="2"/>
      <c r="N12" s="3"/>
      <c r="O12" s="3"/>
      <c r="P12" s="3"/>
      <c r="Q12" s="6"/>
      <c r="R12" s="3"/>
      <c r="S12" s="3"/>
      <c r="T12" s="3"/>
      <c r="U12" s="2"/>
      <c r="V12" s="2"/>
      <c r="W12" s="5">
        <f t="shared" ref="W12" si="4">V12/12</f>
        <v>0</v>
      </c>
      <c r="X12" s="5"/>
      <c r="Y12" s="25"/>
    </row>
    <row r="13" spans="1:25" ht="18" customHeight="1" x14ac:dyDescent="0.15">
      <c r="A13" s="44" t="s">
        <v>170</v>
      </c>
      <c r="B13" s="44"/>
      <c r="C13" s="46"/>
      <c r="D13" s="46"/>
      <c r="E13" s="46"/>
      <c r="F13" s="46"/>
      <c r="G13" s="47"/>
      <c r="H13" s="47"/>
      <c r="I13" s="47"/>
      <c r="J13" s="47"/>
      <c r="K13" s="47"/>
      <c r="L13" s="47"/>
      <c r="M13" s="47"/>
      <c r="N13" s="48"/>
      <c r="O13" s="48"/>
      <c r="P13" s="48"/>
      <c r="Q13" s="49"/>
      <c r="R13" s="48"/>
      <c r="S13" s="48"/>
      <c r="T13" s="48"/>
      <c r="U13" s="47"/>
      <c r="V13" s="47"/>
      <c r="W13" s="50"/>
      <c r="X13" s="50"/>
      <c r="Y13" s="45"/>
    </row>
    <row r="14" spans="1:25" s="57" customFormat="1" ht="18" customHeight="1" x14ac:dyDescent="0.15">
      <c r="A14" s="58"/>
      <c r="B14" s="59" t="s">
        <v>171</v>
      </c>
      <c r="C14" s="52"/>
      <c r="D14" s="52"/>
      <c r="E14" s="52"/>
      <c r="F14" s="52"/>
      <c r="G14" s="53"/>
      <c r="H14" s="53"/>
      <c r="I14" s="53"/>
      <c r="J14" s="53"/>
      <c r="K14" s="53"/>
      <c r="L14" s="53"/>
      <c r="M14" s="53"/>
      <c r="N14" s="54"/>
      <c r="O14" s="54"/>
      <c r="P14" s="54"/>
      <c r="Q14" s="55"/>
      <c r="R14" s="54"/>
      <c r="S14" s="54"/>
      <c r="T14" s="54"/>
      <c r="U14" s="53"/>
      <c r="V14" s="53"/>
      <c r="W14" s="56"/>
      <c r="X14" s="56"/>
      <c r="Y14" s="51"/>
    </row>
    <row r="15" spans="1:25" ht="18" customHeight="1" x14ac:dyDescent="0.15">
      <c r="A15" s="58" t="s">
        <v>324</v>
      </c>
      <c r="B15" s="44"/>
      <c r="C15" s="52"/>
      <c r="D15" s="52"/>
      <c r="E15" s="52"/>
      <c r="F15" s="52"/>
      <c r="G15" s="53"/>
      <c r="H15" s="53"/>
      <c r="I15" s="53"/>
      <c r="J15" s="53"/>
      <c r="K15" s="53"/>
      <c r="L15" s="53"/>
      <c r="M15" s="53"/>
      <c r="N15" s="54"/>
      <c r="O15" s="54"/>
      <c r="P15" s="54"/>
      <c r="Q15" s="55"/>
      <c r="R15" s="54"/>
      <c r="S15" s="54"/>
      <c r="T15" s="54"/>
      <c r="U15" s="53"/>
      <c r="V15" s="53"/>
      <c r="W15" s="56"/>
      <c r="X15" s="56"/>
      <c r="Y15" s="51"/>
    </row>
    <row r="16" spans="1:25" ht="18" customHeight="1" x14ac:dyDescent="0.15">
      <c r="A16" s="58" t="s">
        <v>354</v>
      </c>
      <c r="B16" s="44"/>
      <c r="C16" s="52"/>
      <c r="D16" s="52"/>
      <c r="E16" s="52"/>
      <c r="F16" s="52"/>
      <c r="G16" s="53"/>
      <c r="H16" s="53"/>
      <c r="I16" s="53"/>
      <c r="J16" s="53"/>
      <c r="K16" s="53"/>
      <c r="L16" s="53"/>
      <c r="M16" s="53"/>
      <c r="N16" s="54"/>
      <c r="O16" s="54"/>
      <c r="P16" s="54"/>
      <c r="Q16" s="55"/>
      <c r="R16" s="54"/>
      <c r="S16" s="54"/>
      <c r="T16" s="54"/>
      <c r="U16" s="53"/>
      <c r="V16" s="53"/>
      <c r="W16" s="56"/>
      <c r="X16" s="56"/>
      <c r="Y16" s="51"/>
    </row>
    <row r="17" spans="1:25" ht="18" customHeight="1" x14ac:dyDescent="0.15">
      <c r="A17" s="58" t="s">
        <v>353</v>
      </c>
      <c r="B17" s="44"/>
      <c r="C17" s="52"/>
      <c r="D17" s="52"/>
      <c r="E17" s="52"/>
      <c r="F17" s="52"/>
      <c r="G17" s="53"/>
      <c r="H17" s="53"/>
      <c r="I17" s="53"/>
      <c r="J17" s="53"/>
      <c r="K17" s="53"/>
      <c r="L17" s="53"/>
      <c r="M17" s="53"/>
      <c r="N17" s="54"/>
      <c r="O17" s="54"/>
      <c r="P17" s="54"/>
      <c r="Q17" s="55"/>
      <c r="R17" s="54"/>
      <c r="S17" s="54"/>
      <c r="T17" s="54"/>
      <c r="U17" s="53"/>
      <c r="V17" s="53"/>
      <c r="W17" s="56"/>
      <c r="X17" s="56"/>
      <c r="Y17" s="51"/>
    </row>
    <row r="18" spans="1:25" ht="18" customHeight="1" x14ac:dyDescent="0.15">
      <c r="A18" s="76" t="s">
        <v>365</v>
      </c>
      <c r="B18" s="77" t="s">
        <v>363</v>
      </c>
      <c r="C18" s="52"/>
      <c r="D18" s="52"/>
      <c r="E18" s="52"/>
      <c r="F18" s="52"/>
      <c r="G18" s="53"/>
      <c r="H18" s="53"/>
      <c r="I18" s="53"/>
      <c r="J18" s="53"/>
      <c r="K18" s="53"/>
      <c r="L18" s="53"/>
      <c r="M18" s="53"/>
      <c r="N18" s="54"/>
      <c r="O18" s="54"/>
      <c r="P18" s="54"/>
      <c r="Q18" s="55"/>
      <c r="R18" s="54"/>
      <c r="S18" s="54"/>
      <c r="T18" s="54"/>
      <c r="U18" s="53"/>
      <c r="V18" s="53"/>
      <c r="W18" s="56"/>
      <c r="X18" s="56"/>
      <c r="Y18" s="51"/>
    </row>
    <row r="19" spans="1:25" ht="18" customHeight="1" x14ac:dyDescent="0.15">
      <c r="A19" s="76" t="s">
        <v>366</v>
      </c>
      <c r="B19" s="77" t="s">
        <v>364</v>
      </c>
      <c r="C19" s="52"/>
      <c r="D19" s="52"/>
      <c r="E19" s="52"/>
      <c r="F19" s="52"/>
      <c r="G19" s="53"/>
      <c r="H19" s="53"/>
      <c r="I19" s="53"/>
      <c r="J19" s="53"/>
      <c r="K19" s="53"/>
      <c r="L19" s="53"/>
      <c r="M19" s="53"/>
      <c r="N19" s="54"/>
      <c r="O19" s="54"/>
      <c r="P19" s="54"/>
      <c r="Q19" s="55"/>
      <c r="R19" s="54"/>
      <c r="S19" s="54"/>
      <c r="T19" s="54"/>
      <c r="U19" s="53"/>
      <c r="V19" s="53"/>
      <c r="W19" s="56"/>
      <c r="X19" s="56"/>
      <c r="Y19" s="51"/>
    </row>
  </sheetData>
  <mergeCells count="24">
    <mergeCell ref="X4:X6"/>
    <mergeCell ref="Y4:Y6"/>
    <mergeCell ref="W5:W6"/>
    <mergeCell ref="A2:P2"/>
    <mergeCell ref="V5:V6"/>
    <mergeCell ref="B5:C6"/>
    <mergeCell ref="E5:E6"/>
    <mergeCell ref="E4:M4"/>
    <mergeCell ref="N5:N6"/>
    <mergeCell ref="G5:M5"/>
    <mergeCell ref="D5:D6"/>
    <mergeCell ref="B4:D4"/>
    <mergeCell ref="V4:W4"/>
    <mergeCell ref="U4:U6"/>
    <mergeCell ref="N4:R4"/>
    <mergeCell ref="F5:F6"/>
    <mergeCell ref="S5:S6"/>
    <mergeCell ref="T5:T6"/>
    <mergeCell ref="A1:D1"/>
    <mergeCell ref="O5:O6"/>
    <mergeCell ref="P5:P6"/>
    <mergeCell ref="Q5:Q6"/>
    <mergeCell ref="R5:R6"/>
    <mergeCell ref="A4:A6"/>
  </mergeCells>
  <phoneticPr fontId="1"/>
  <conditionalFormatting sqref="A7:E12 G8:G12 I7:R12 U7:Y12">
    <cfRule type="expression" dxfId="18" priority="15">
      <formula>MOD(ROW(),2)=0</formula>
    </cfRule>
  </conditionalFormatting>
  <conditionalFormatting sqref="G7">
    <cfRule type="expression" dxfId="17" priority="6">
      <formula>MOD(ROW(),2)=0</formula>
    </cfRule>
  </conditionalFormatting>
  <conditionalFormatting sqref="F7:F12">
    <cfRule type="expression" dxfId="16" priority="5">
      <formula>MOD(ROW(),2)=0</formula>
    </cfRule>
  </conditionalFormatting>
  <conditionalFormatting sqref="H8:H12">
    <cfRule type="expression" dxfId="15" priority="4">
      <formula>MOD(ROW(),2)=0</formula>
    </cfRule>
  </conditionalFormatting>
  <conditionalFormatting sqref="H7">
    <cfRule type="expression" dxfId="14" priority="3">
      <formula>MOD(ROW(),2)=0</formula>
    </cfRule>
  </conditionalFormatting>
  <conditionalFormatting sqref="S7:T12">
    <cfRule type="expression" dxfId="13" priority="1">
      <formula>MOD(ROW(),2)=0</formula>
    </cfRule>
  </conditionalFormatting>
  <dataValidations count="3">
    <dataValidation type="list" allowBlank="1" showInputMessage="1" showErrorMessage="1" sqref="D5">
      <formula1>#REF!</formula1>
    </dataValidation>
    <dataValidation type="list" allowBlank="1" showInputMessage="1" showErrorMessage="1" sqref="Y12:Y19">
      <formula1>#REF!</formula1>
    </dataValidation>
    <dataValidation errorStyle="warning" errorTitle="要綱別表の機械名称の記載をお願いします。" error="知事特認等、リストにない場合のみ直接入力下さい。" sqref="G7:G12"/>
  </dataValidations>
  <pageMargins left="0.78740157480314965" right="0.39370078740157483" top="0.59055118110236227" bottom="0.39370078740157483" header="0.19685039370078741" footer="0.19685039370078741"/>
  <pageSetup paperSize="8" scale="76"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コード!$G$53:$G$54</xm:f>
          </x14:formula1>
          <xm:sqref>C7:C12 Y7:Y11</xm:sqref>
        </x14:dataValidation>
        <x14:dataValidation type="list" errorStyle="warning" errorTitle="要綱別表の機械名称の記載をお願いします。" error="知事特認等、リストにない場合のみ直接入力下さい。">
          <x14:formula1>
            <xm:f>コード!$A$66:$A$178</xm:f>
          </x14:formula1>
          <xm:sqref>H7:H11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36"/>
  <sheetViews>
    <sheetView view="pageBreakPreview" zoomScale="85" zoomScaleNormal="55" zoomScaleSheetLayoutView="85" workbookViewId="0"/>
  </sheetViews>
  <sheetFormatPr defaultRowHeight="27.95" customHeight="1" x14ac:dyDescent="0.15"/>
  <cols>
    <col min="1" max="1" width="5" style="28" bestFit="1" customWidth="1"/>
    <col min="2" max="2" width="8.375" style="28" bestFit="1" customWidth="1"/>
    <col min="3" max="3" width="8.625" style="28" customWidth="1"/>
    <col min="4" max="4" width="12.625" style="28" customWidth="1"/>
    <col min="5" max="10" width="10.75" style="28" customWidth="1"/>
    <col min="11" max="14" width="6.125" style="28" customWidth="1"/>
    <col min="15" max="15" width="6.75" style="28" bestFit="1" customWidth="1"/>
    <col min="16" max="18" width="6.125" style="28" customWidth="1"/>
    <col min="19" max="20" width="5" style="28" customWidth="1"/>
    <col min="21" max="21" width="10.625" style="28" customWidth="1"/>
    <col min="22" max="22" width="18.5" style="28" customWidth="1"/>
    <col min="23" max="23" width="12.625" style="28" customWidth="1"/>
    <col min="24" max="24" width="8.75" style="28" bestFit="1" customWidth="1"/>
    <col min="25" max="25" width="5.875" style="28" bestFit="1" customWidth="1"/>
    <col min="26" max="26" width="12.625" style="28" customWidth="1"/>
    <col min="27" max="27" width="10.625" style="28" customWidth="1"/>
    <col min="28" max="28" width="12.625" style="28" customWidth="1"/>
    <col min="29" max="29" width="6.125" style="28" customWidth="1"/>
    <col min="30" max="32" width="12.625" style="28" customWidth="1"/>
    <col min="33" max="33" width="11.125" style="28" bestFit="1" customWidth="1"/>
    <col min="34" max="37" width="6.125" style="28" customWidth="1"/>
    <col min="38" max="38" width="15.625" style="28" customWidth="1"/>
    <col min="39" max="39" width="3.375" style="28" customWidth="1"/>
    <col min="40" max="40" width="1.875" style="28" customWidth="1"/>
    <col min="41" max="16384" width="9" style="28"/>
  </cols>
  <sheetData>
    <row r="1" spans="1:39" ht="27.95" customHeight="1" x14ac:dyDescent="0.15">
      <c r="A1" s="26" t="s">
        <v>341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L1" s="29"/>
      <c r="AM1" s="29"/>
    </row>
    <row r="2" spans="1:39" ht="27.95" customHeight="1" x14ac:dyDescent="0.15">
      <c r="A2" s="26" t="s">
        <v>321</v>
      </c>
      <c r="S2" s="30"/>
      <c r="T2" s="30"/>
      <c r="U2" s="30"/>
      <c r="W2" s="31"/>
      <c r="Y2" s="31"/>
      <c r="Z2" s="31"/>
      <c r="AA2" s="31"/>
      <c r="AM2" s="29"/>
    </row>
    <row r="3" spans="1:39" ht="27.95" customHeight="1" x14ac:dyDescent="0.15">
      <c r="A3" s="26"/>
      <c r="S3" s="30"/>
      <c r="T3" s="30"/>
      <c r="U3" s="30"/>
      <c r="W3" s="31"/>
      <c r="Y3" s="31"/>
      <c r="Z3" s="31"/>
      <c r="AA3" s="31"/>
      <c r="AM3" s="29"/>
    </row>
    <row r="4" spans="1:39" ht="27.75" customHeight="1" x14ac:dyDescent="0.15">
      <c r="A4" s="124" t="s">
        <v>340</v>
      </c>
      <c r="B4" s="125"/>
      <c r="C4" s="126"/>
      <c r="D4" s="130"/>
      <c r="E4" s="130"/>
      <c r="F4" s="130"/>
      <c r="G4" s="130"/>
      <c r="H4" s="130"/>
      <c r="I4" s="130"/>
      <c r="J4" s="130"/>
      <c r="K4" s="130"/>
      <c r="L4" s="130"/>
      <c r="M4" s="130"/>
      <c r="N4" s="130"/>
      <c r="O4" s="130"/>
      <c r="P4" s="130"/>
      <c r="Q4" s="130"/>
      <c r="R4" s="130"/>
    </row>
    <row r="5" spans="1:39" ht="27.95" customHeight="1" x14ac:dyDescent="0.15">
      <c r="A5" s="127"/>
      <c r="B5" s="128"/>
      <c r="C5" s="129"/>
      <c r="D5" s="130"/>
      <c r="E5" s="130"/>
      <c r="F5" s="130"/>
      <c r="G5" s="130"/>
      <c r="H5" s="130"/>
      <c r="I5" s="130"/>
      <c r="J5" s="130"/>
      <c r="K5" s="130"/>
      <c r="L5" s="130"/>
      <c r="M5" s="130"/>
      <c r="N5" s="130"/>
      <c r="O5" s="130"/>
      <c r="P5" s="130"/>
      <c r="Q5" s="130"/>
      <c r="R5" s="130"/>
    </row>
    <row r="6" spans="1:39" ht="27.95" customHeight="1" x14ac:dyDescent="0.15">
      <c r="E6" s="68"/>
      <c r="F6" s="68" t="s">
        <v>338</v>
      </c>
      <c r="G6" s="68" t="s">
        <v>337</v>
      </c>
      <c r="K6" s="68"/>
      <c r="L6" s="68"/>
      <c r="N6" s="68" t="s">
        <v>339</v>
      </c>
      <c r="S6" s="68"/>
      <c r="T6" s="68" t="s">
        <v>333</v>
      </c>
      <c r="U6" s="68" t="s">
        <v>334</v>
      </c>
      <c r="AE6" s="75" t="s">
        <v>360</v>
      </c>
      <c r="AF6" s="75" t="s">
        <v>361</v>
      </c>
    </row>
    <row r="7" spans="1:39" ht="41.25" customHeight="1" x14ac:dyDescent="0.15">
      <c r="A7" s="131" t="s">
        <v>137</v>
      </c>
      <c r="B7" s="132" t="s">
        <v>138</v>
      </c>
      <c r="C7" s="132" t="s">
        <v>139</v>
      </c>
      <c r="D7" s="132" t="s">
        <v>325</v>
      </c>
      <c r="E7" s="136" t="s">
        <v>327</v>
      </c>
      <c r="F7" s="136" t="s">
        <v>326</v>
      </c>
      <c r="G7" s="136" t="s">
        <v>329</v>
      </c>
      <c r="H7" s="136" t="s">
        <v>328</v>
      </c>
      <c r="I7" s="133" t="s">
        <v>141</v>
      </c>
      <c r="J7" s="132" t="s">
        <v>142</v>
      </c>
      <c r="K7" s="130" t="s">
        <v>143</v>
      </c>
      <c r="L7" s="130"/>
      <c r="M7" s="131"/>
      <c r="N7" s="131"/>
      <c r="O7" s="132" t="s">
        <v>144</v>
      </c>
      <c r="P7" s="135" t="s">
        <v>145</v>
      </c>
      <c r="Q7" s="135"/>
      <c r="R7" s="131"/>
      <c r="S7" s="142" t="s">
        <v>347</v>
      </c>
      <c r="T7" s="143"/>
      <c r="U7" s="139" t="s">
        <v>146</v>
      </c>
      <c r="V7" s="140"/>
      <c r="W7" s="140"/>
      <c r="X7" s="140"/>
      <c r="Y7" s="141"/>
      <c r="Z7" s="131" t="s">
        <v>147</v>
      </c>
      <c r="AA7" s="131"/>
      <c r="AB7" s="131"/>
      <c r="AC7" s="131"/>
      <c r="AD7" s="131"/>
      <c r="AE7" s="74" t="s">
        <v>356</v>
      </c>
      <c r="AF7" s="73" t="s">
        <v>357</v>
      </c>
      <c r="AG7" s="131" t="s">
        <v>124</v>
      </c>
      <c r="AH7" s="132" t="s">
        <v>123</v>
      </c>
      <c r="AI7" s="132"/>
      <c r="AJ7" s="132" t="s">
        <v>111</v>
      </c>
      <c r="AK7" s="146" t="s">
        <v>134</v>
      </c>
      <c r="AL7" s="131" t="s">
        <v>132</v>
      </c>
    </row>
    <row r="8" spans="1:39" ht="72" x14ac:dyDescent="0.15">
      <c r="A8" s="131"/>
      <c r="B8" s="132"/>
      <c r="C8" s="132"/>
      <c r="D8" s="131"/>
      <c r="E8" s="137"/>
      <c r="F8" s="138"/>
      <c r="G8" s="137"/>
      <c r="H8" s="138"/>
      <c r="I8" s="134"/>
      <c r="J8" s="132"/>
      <c r="K8" s="32" t="s">
        <v>342</v>
      </c>
      <c r="L8" s="64" t="s">
        <v>343</v>
      </c>
      <c r="M8" s="32" t="s">
        <v>148</v>
      </c>
      <c r="N8" s="32" t="s">
        <v>140</v>
      </c>
      <c r="O8" s="132"/>
      <c r="P8" s="33" t="s">
        <v>344</v>
      </c>
      <c r="Q8" s="33" t="s">
        <v>345</v>
      </c>
      <c r="R8" s="33" t="s">
        <v>346</v>
      </c>
      <c r="S8" s="144"/>
      <c r="T8" s="145"/>
      <c r="U8" s="71" t="s">
        <v>349</v>
      </c>
      <c r="V8" s="33" t="s">
        <v>121</v>
      </c>
      <c r="W8" s="33" t="s">
        <v>104</v>
      </c>
      <c r="X8" s="63" t="s">
        <v>149</v>
      </c>
      <c r="Y8" s="33" t="s">
        <v>2</v>
      </c>
      <c r="Z8" s="34" t="s">
        <v>106</v>
      </c>
      <c r="AA8" s="34" t="s">
        <v>105</v>
      </c>
      <c r="AB8" s="34" t="s">
        <v>107</v>
      </c>
      <c r="AC8" s="34" t="s">
        <v>112</v>
      </c>
      <c r="AD8" s="33" t="s">
        <v>1</v>
      </c>
      <c r="AE8" s="79" t="s">
        <v>358</v>
      </c>
      <c r="AF8" s="79" t="s">
        <v>359</v>
      </c>
      <c r="AG8" s="131"/>
      <c r="AH8" s="33" t="s">
        <v>109</v>
      </c>
      <c r="AI8" s="33" t="s">
        <v>110</v>
      </c>
      <c r="AJ8" s="132"/>
      <c r="AK8" s="147"/>
      <c r="AL8" s="131"/>
    </row>
    <row r="9" spans="1:39" ht="32.25" customHeight="1" x14ac:dyDescent="0.15">
      <c r="A9" s="35">
        <v>1</v>
      </c>
      <c r="B9" s="36" t="s">
        <v>178</v>
      </c>
      <c r="C9" s="36" t="str">
        <f>VLOOKUP(B9,コード!$G$2:$I$49,3,0)</f>
        <v>01北海道</v>
      </c>
      <c r="D9" s="36" t="s">
        <v>179</v>
      </c>
      <c r="E9" s="36"/>
      <c r="F9" s="36"/>
      <c r="G9" s="36"/>
      <c r="H9" s="36"/>
      <c r="I9" s="36" t="s">
        <v>180</v>
      </c>
      <c r="J9" s="36" t="s">
        <v>181</v>
      </c>
      <c r="K9" s="37" t="s">
        <v>173</v>
      </c>
      <c r="L9" s="37"/>
      <c r="M9" s="37"/>
      <c r="N9" s="37"/>
      <c r="O9" s="38" t="s">
        <v>113</v>
      </c>
      <c r="P9" s="38"/>
      <c r="Q9" s="38"/>
      <c r="R9" s="38"/>
      <c r="S9" s="69"/>
      <c r="T9" s="70"/>
      <c r="U9" s="36"/>
      <c r="V9" s="2" t="s">
        <v>320</v>
      </c>
      <c r="W9" s="36" t="s">
        <v>183</v>
      </c>
      <c r="X9" s="36" t="s">
        <v>182</v>
      </c>
      <c r="Y9" s="36">
        <v>1</v>
      </c>
      <c r="Z9" s="39">
        <v>500000000</v>
      </c>
      <c r="AA9" s="39">
        <f t="shared" ref="AA9:AA28" si="0">Z9*0.08</f>
        <v>40000000</v>
      </c>
      <c r="AB9" s="39">
        <f>Z9+AA9</f>
        <v>540000000</v>
      </c>
      <c r="AC9" s="40">
        <v>0.5</v>
      </c>
      <c r="AD9" s="39">
        <f>IF(ISERROR(Z9*AC9),"",IF(AC9=1/3,ROUNDDOWN(Z9/3,-3),IF(AC9=1/2,ROUNDDOWN(Z9/2,-3))))</f>
        <v>250000000</v>
      </c>
      <c r="AE9" s="78"/>
      <c r="AF9" s="78"/>
      <c r="AG9" s="36" t="s">
        <v>184</v>
      </c>
      <c r="AH9" s="36">
        <v>84</v>
      </c>
      <c r="AI9" s="41">
        <f>AH9/12</f>
        <v>7</v>
      </c>
      <c r="AJ9" s="41">
        <v>7</v>
      </c>
      <c r="AK9" s="37" t="s">
        <v>173</v>
      </c>
      <c r="AL9" s="36" t="s">
        <v>185</v>
      </c>
    </row>
    <row r="10" spans="1:39" ht="32.25" customHeight="1" x14ac:dyDescent="0.15">
      <c r="A10" s="35">
        <v>2</v>
      </c>
      <c r="B10" s="36"/>
      <c r="C10" s="36" t="e">
        <f>VLOOKUP(B10,コード!$G$2:$I$49,3,0)</f>
        <v>#N/A</v>
      </c>
      <c r="D10" s="36"/>
      <c r="E10" s="36"/>
      <c r="F10" s="36"/>
      <c r="G10" s="36"/>
      <c r="H10" s="36"/>
      <c r="I10" s="36"/>
      <c r="J10" s="36"/>
      <c r="K10" s="37"/>
      <c r="L10" s="37" t="s">
        <v>173</v>
      </c>
      <c r="M10" s="37"/>
      <c r="N10" s="37"/>
      <c r="O10" s="38" t="s">
        <v>114</v>
      </c>
      <c r="P10" s="38"/>
      <c r="Q10" s="38"/>
      <c r="R10" s="38"/>
      <c r="S10" s="69"/>
      <c r="T10" s="70"/>
      <c r="U10" s="36"/>
      <c r="V10" s="36"/>
      <c r="W10" s="36"/>
      <c r="X10" s="36"/>
      <c r="Y10" s="36"/>
      <c r="Z10" s="39"/>
      <c r="AA10" s="39">
        <f t="shared" si="0"/>
        <v>0</v>
      </c>
      <c r="AB10" s="39">
        <f t="shared" ref="AB10:AB28" si="1">Z10+AA10</f>
        <v>0</v>
      </c>
      <c r="AC10" s="40" t="str">
        <f t="shared" ref="AC10:AC28" si="2">IF(S10="","",IF(S10="効率的生産",1/2,1/3))</f>
        <v/>
      </c>
      <c r="AD10" s="39" t="str">
        <f t="shared" ref="AD10:AD28" si="3">IF(ISERROR(Z10*AC10),"",IF(AC10=1/3,ROUNDDOWN(Z10/3,-3),IF(AC10=1/2,ROUNDDOWN(Z10/2,-3))))</f>
        <v/>
      </c>
      <c r="AE10" s="39"/>
      <c r="AF10" s="39"/>
      <c r="AG10" s="36"/>
      <c r="AH10" s="36"/>
      <c r="AI10" s="41">
        <f t="shared" ref="AI10:AI28" si="4">AH10/12</f>
        <v>0</v>
      </c>
      <c r="AJ10" s="41"/>
      <c r="AK10" s="37"/>
      <c r="AL10" s="36"/>
    </row>
    <row r="11" spans="1:39" ht="34.5" customHeight="1" x14ac:dyDescent="0.15">
      <c r="A11" s="35">
        <v>3</v>
      </c>
      <c r="B11" s="36"/>
      <c r="C11" s="36" t="e">
        <f>VLOOKUP(B11,コード!$G$2:$I$49,3,0)</f>
        <v>#N/A</v>
      </c>
      <c r="D11" s="36"/>
      <c r="E11" s="36"/>
      <c r="F11" s="36"/>
      <c r="G11" s="36"/>
      <c r="H11" s="36"/>
      <c r="I11" s="36"/>
      <c r="J11" s="36"/>
      <c r="K11" s="37"/>
      <c r="L11" s="37"/>
      <c r="M11" s="37"/>
      <c r="N11" s="37" t="s">
        <v>173</v>
      </c>
      <c r="O11" s="38" t="s">
        <v>108</v>
      </c>
      <c r="P11" s="38"/>
      <c r="Q11" s="38"/>
      <c r="R11" s="38"/>
      <c r="S11" s="69"/>
      <c r="T11" s="70"/>
      <c r="U11" s="36"/>
      <c r="V11" s="36"/>
      <c r="W11" s="36"/>
      <c r="X11" s="36"/>
      <c r="Y11" s="36"/>
      <c r="Z11" s="39"/>
      <c r="AA11" s="39">
        <f t="shared" si="0"/>
        <v>0</v>
      </c>
      <c r="AB11" s="39">
        <f t="shared" si="1"/>
        <v>0</v>
      </c>
      <c r="AC11" s="40" t="str">
        <f t="shared" si="2"/>
        <v/>
      </c>
      <c r="AD11" s="39" t="str">
        <f t="shared" si="3"/>
        <v/>
      </c>
      <c r="AE11" s="39"/>
      <c r="AF11" s="39"/>
      <c r="AG11" s="36"/>
      <c r="AH11" s="36"/>
      <c r="AI11" s="41">
        <f t="shared" si="4"/>
        <v>0</v>
      </c>
      <c r="AJ11" s="41"/>
      <c r="AK11" s="37"/>
      <c r="AL11" s="36"/>
    </row>
    <row r="12" spans="1:39" ht="35.1" customHeight="1" x14ac:dyDescent="0.15">
      <c r="A12" s="35">
        <v>4</v>
      </c>
      <c r="B12" s="36"/>
      <c r="C12" s="36" t="e">
        <f>VLOOKUP(B12,コード!$G$2:$I$49,3,0)</f>
        <v>#N/A</v>
      </c>
      <c r="D12" s="36"/>
      <c r="E12" s="36"/>
      <c r="F12" s="36"/>
      <c r="G12" s="36"/>
      <c r="H12" s="36"/>
      <c r="I12" s="36"/>
      <c r="J12" s="36"/>
      <c r="K12" s="37"/>
      <c r="L12" s="37"/>
      <c r="M12" s="37"/>
      <c r="N12" s="37"/>
      <c r="O12" s="38" t="s">
        <v>115</v>
      </c>
      <c r="P12" s="38"/>
      <c r="Q12" s="38"/>
      <c r="R12" s="38"/>
      <c r="S12" s="69"/>
      <c r="T12" s="70"/>
      <c r="U12" s="36"/>
      <c r="V12" s="36"/>
      <c r="W12" s="36"/>
      <c r="X12" s="36"/>
      <c r="Y12" s="36"/>
      <c r="Z12" s="39"/>
      <c r="AA12" s="39">
        <f t="shared" si="0"/>
        <v>0</v>
      </c>
      <c r="AB12" s="39">
        <f t="shared" si="1"/>
        <v>0</v>
      </c>
      <c r="AC12" s="40" t="str">
        <f t="shared" si="2"/>
        <v/>
      </c>
      <c r="AD12" s="39" t="str">
        <f t="shared" si="3"/>
        <v/>
      </c>
      <c r="AE12" s="39"/>
      <c r="AF12" s="39"/>
      <c r="AG12" s="36"/>
      <c r="AH12" s="36"/>
      <c r="AI12" s="41">
        <f t="shared" si="4"/>
        <v>0</v>
      </c>
      <c r="AJ12" s="41"/>
      <c r="AK12" s="37"/>
      <c r="AL12" s="36"/>
    </row>
    <row r="13" spans="1:39" ht="35.1" customHeight="1" x14ac:dyDescent="0.15">
      <c r="A13" s="35">
        <v>5</v>
      </c>
      <c r="B13" s="36"/>
      <c r="C13" s="36" t="e">
        <f>VLOOKUP(B13,コード!$G$2:$I$49,3,0)</f>
        <v>#N/A</v>
      </c>
      <c r="D13" s="36"/>
      <c r="E13" s="36"/>
      <c r="F13" s="36"/>
      <c r="G13" s="36"/>
      <c r="H13" s="36"/>
      <c r="I13" s="36"/>
      <c r="J13" s="36"/>
      <c r="K13" s="37"/>
      <c r="L13" s="37"/>
      <c r="M13" s="37"/>
      <c r="N13" s="37"/>
      <c r="O13" s="38" t="s">
        <v>186</v>
      </c>
      <c r="P13" s="38"/>
      <c r="Q13" s="38"/>
      <c r="R13" s="38"/>
      <c r="S13" s="69"/>
      <c r="T13" s="70"/>
      <c r="U13" s="36"/>
      <c r="V13" s="36"/>
      <c r="W13" s="36"/>
      <c r="X13" s="36"/>
      <c r="Y13" s="36"/>
      <c r="Z13" s="39"/>
      <c r="AA13" s="39">
        <f t="shared" si="0"/>
        <v>0</v>
      </c>
      <c r="AB13" s="39">
        <f t="shared" si="1"/>
        <v>0</v>
      </c>
      <c r="AC13" s="40" t="str">
        <f t="shared" si="2"/>
        <v/>
      </c>
      <c r="AD13" s="39" t="str">
        <f t="shared" si="3"/>
        <v/>
      </c>
      <c r="AE13" s="39"/>
      <c r="AF13" s="39"/>
      <c r="AG13" s="36"/>
      <c r="AH13" s="36"/>
      <c r="AI13" s="41">
        <f t="shared" si="4"/>
        <v>0</v>
      </c>
      <c r="AJ13" s="41"/>
      <c r="AK13" s="37"/>
      <c r="AL13" s="36"/>
    </row>
    <row r="14" spans="1:39" ht="35.1" customHeight="1" x14ac:dyDescent="0.15">
      <c r="A14" s="35">
        <v>6</v>
      </c>
      <c r="B14" s="36"/>
      <c r="C14" s="36" t="e">
        <f>VLOOKUP(B14,コード!$G$2:$I$49,3,0)</f>
        <v>#N/A</v>
      </c>
      <c r="D14" s="36"/>
      <c r="E14" s="36"/>
      <c r="F14" s="36"/>
      <c r="G14" s="36"/>
      <c r="H14" s="36"/>
      <c r="I14" s="36"/>
      <c r="J14" s="36"/>
      <c r="K14" s="37"/>
      <c r="L14" s="37"/>
      <c r="M14" s="37"/>
      <c r="N14" s="37"/>
      <c r="O14" s="38"/>
      <c r="P14" s="38"/>
      <c r="Q14" s="38"/>
      <c r="R14" s="38"/>
      <c r="S14" s="69"/>
      <c r="T14" s="70"/>
      <c r="U14" s="36"/>
      <c r="V14" s="36"/>
      <c r="W14" s="36"/>
      <c r="X14" s="36"/>
      <c r="Y14" s="36"/>
      <c r="Z14" s="39"/>
      <c r="AA14" s="39">
        <f t="shared" si="0"/>
        <v>0</v>
      </c>
      <c r="AB14" s="39">
        <f t="shared" si="1"/>
        <v>0</v>
      </c>
      <c r="AC14" s="40" t="str">
        <f t="shared" si="2"/>
        <v/>
      </c>
      <c r="AD14" s="39" t="str">
        <f t="shared" si="3"/>
        <v/>
      </c>
      <c r="AE14" s="39"/>
      <c r="AF14" s="39"/>
      <c r="AG14" s="36"/>
      <c r="AH14" s="36"/>
      <c r="AI14" s="41">
        <f t="shared" si="4"/>
        <v>0</v>
      </c>
      <c r="AJ14" s="41"/>
      <c r="AK14" s="37"/>
      <c r="AL14" s="36"/>
    </row>
    <row r="15" spans="1:39" ht="35.1" customHeight="1" x14ac:dyDescent="0.15">
      <c r="A15" s="35">
        <v>7</v>
      </c>
      <c r="B15" s="36"/>
      <c r="C15" s="36" t="e">
        <f>VLOOKUP(B15,コード!$G$2:$I$49,3,0)</f>
        <v>#N/A</v>
      </c>
      <c r="D15" s="36"/>
      <c r="E15" s="36"/>
      <c r="F15" s="36"/>
      <c r="G15" s="36"/>
      <c r="H15" s="36"/>
      <c r="I15" s="36"/>
      <c r="J15" s="36"/>
      <c r="K15" s="37"/>
      <c r="L15" s="37"/>
      <c r="M15" s="37"/>
      <c r="N15" s="37"/>
      <c r="O15" s="38"/>
      <c r="P15" s="38"/>
      <c r="Q15" s="38"/>
      <c r="R15" s="38"/>
      <c r="S15" s="69"/>
      <c r="T15" s="70"/>
      <c r="U15" s="36"/>
      <c r="V15" s="36"/>
      <c r="W15" s="36"/>
      <c r="X15" s="36"/>
      <c r="Y15" s="36"/>
      <c r="Z15" s="39"/>
      <c r="AA15" s="39">
        <f t="shared" si="0"/>
        <v>0</v>
      </c>
      <c r="AB15" s="39">
        <f t="shared" si="1"/>
        <v>0</v>
      </c>
      <c r="AC15" s="40" t="str">
        <f t="shared" si="2"/>
        <v/>
      </c>
      <c r="AD15" s="39" t="str">
        <f t="shared" si="3"/>
        <v/>
      </c>
      <c r="AE15" s="39"/>
      <c r="AF15" s="39"/>
      <c r="AG15" s="36"/>
      <c r="AH15" s="36"/>
      <c r="AI15" s="41">
        <f t="shared" si="4"/>
        <v>0</v>
      </c>
      <c r="AJ15" s="41"/>
      <c r="AK15" s="37"/>
      <c r="AL15" s="36"/>
    </row>
    <row r="16" spans="1:39" ht="35.1" customHeight="1" x14ac:dyDescent="0.15">
      <c r="A16" s="35">
        <v>8</v>
      </c>
      <c r="B16" s="36"/>
      <c r="C16" s="36" t="e">
        <f>VLOOKUP(B16,コード!$G$2:$I$49,3,0)</f>
        <v>#N/A</v>
      </c>
      <c r="D16" s="36"/>
      <c r="E16" s="36"/>
      <c r="F16" s="36"/>
      <c r="G16" s="36"/>
      <c r="H16" s="36"/>
      <c r="I16" s="36"/>
      <c r="J16" s="36"/>
      <c r="K16" s="37"/>
      <c r="L16" s="37"/>
      <c r="M16" s="37"/>
      <c r="N16" s="37"/>
      <c r="O16" s="38"/>
      <c r="P16" s="38"/>
      <c r="Q16" s="38"/>
      <c r="R16" s="38"/>
      <c r="S16" s="69"/>
      <c r="T16" s="70"/>
      <c r="U16" s="36"/>
      <c r="V16" s="36"/>
      <c r="W16" s="36"/>
      <c r="X16" s="36"/>
      <c r="Y16" s="36"/>
      <c r="Z16" s="39"/>
      <c r="AA16" s="39">
        <f t="shared" si="0"/>
        <v>0</v>
      </c>
      <c r="AB16" s="39">
        <f t="shared" si="1"/>
        <v>0</v>
      </c>
      <c r="AC16" s="40" t="str">
        <f t="shared" si="2"/>
        <v/>
      </c>
      <c r="AD16" s="39" t="str">
        <f t="shared" si="3"/>
        <v/>
      </c>
      <c r="AE16" s="39"/>
      <c r="AF16" s="39"/>
      <c r="AG16" s="36"/>
      <c r="AH16" s="36"/>
      <c r="AI16" s="41">
        <f t="shared" si="4"/>
        <v>0</v>
      </c>
      <c r="AJ16" s="41"/>
      <c r="AK16" s="37"/>
      <c r="AL16" s="36"/>
    </row>
    <row r="17" spans="1:38" ht="35.1" customHeight="1" x14ac:dyDescent="0.15">
      <c r="A17" s="35">
        <v>9</v>
      </c>
      <c r="B17" s="36"/>
      <c r="C17" s="36" t="e">
        <f>VLOOKUP(B17,コード!$G$2:$I$49,3,0)</f>
        <v>#N/A</v>
      </c>
      <c r="D17" s="36"/>
      <c r="E17" s="36"/>
      <c r="F17" s="36"/>
      <c r="G17" s="36"/>
      <c r="H17" s="36"/>
      <c r="I17" s="36"/>
      <c r="J17" s="36"/>
      <c r="K17" s="37"/>
      <c r="L17" s="37"/>
      <c r="M17" s="37"/>
      <c r="N17" s="37"/>
      <c r="O17" s="38"/>
      <c r="P17" s="38"/>
      <c r="Q17" s="38"/>
      <c r="R17" s="38"/>
      <c r="S17" s="69"/>
      <c r="T17" s="70"/>
      <c r="U17" s="36"/>
      <c r="V17" s="36"/>
      <c r="W17" s="36"/>
      <c r="X17" s="36"/>
      <c r="Y17" s="36"/>
      <c r="Z17" s="39"/>
      <c r="AA17" s="39">
        <f t="shared" si="0"/>
        <v>0</v>
      </c>
      <c r="AB17" s="39">
        <f t="shared" si="1"/>
        <v>0</v>
      </c>
      <c r="AC17" s="40" t="str">
        <f t="shared" si="2"/>
        <v/>
      </c>
      <c r="AD17" s="39" t="str">
        <f t="shared" si="3"/>
        <v/>
      </c>
      <c r="AE17" s="39"/>
      <c r="AF17" s="39"/>
      <c r="AG17" s="36"/>
      <c r="AH17" s="36"/>
      <c r="AI17" s="41">
        <f t="shared" si="4"/>
        <v>0</v>
      </c>
      <c r="AJ17" s="41"/>
      <c r="AK17" s="37"/>
      <c r="AL17" s="36"/>
    </row>
    <row r="18" spans="1:38" ht="35.1" customHeight="1" x14ac:dyDescent="0.15">
      <c r="A18" s="35">
        <v>10</v>
      </c>
      <c r="B18" s="36"/>
      <c r="C18" s="36" t="e">
        <f>VLOOKUP(B18,コード!$G$2:$I$49,3,0)</f>
        <v>#N/A</v>
      </c>
      <c r="D18" s="36"/>
      <c r="E18" s="36"/>
      <c r="F18" s="36"/>
      <c r="G18" s="36"/>
      <c r="H18" s="36"/>
      <c r="I18" s="36"/>
      <c r="J18" s="36"/>
      <c r="K18" s="37"/>
      <c r="L18" s="37"/>
      <c r="M18" s="37"/>
      <c r="N18" s="37"/>
      <c r="O18" s="38"/>
      <c r="P18" s="38"/>
      <c r="Q18" s="38"/>
      <c r="R18" s="38"/>
      <c r="S18" s="69"/>
      <c r="T18" s="70"/>
      <c r="U18" s="36"/>
      <c r="V18" s="36"/>
      <c r="W18" s="36"/>
      <c r="X18" s="36"/>
      <c r="Y18" s="36"/>
      <c r="Z18" s="39"/>
      <c r="AA18" s="39">
        <f t="shared" si="0"/>
        <v>0</v>
      </c>
      <c r="AB18" s="39">
        <f t="shared" si="1"/>
        <v>0</v>
      </c>
      <c r="AC18" s="40" t="str">
        <f t="shared" si="2"/>
        <v/>
      </c>
      <c r="AD18" s="39" t="str">
        <f t="shared" si="3"/>
        <v/>
      </c>
      <c r="AE18" s="39"/>
      <c r="AF18" s="39"/>
      <c r="AG18" s="36"/>
      <c r="AH18" s="36"/>
      <c r="AI18" s="41">
        <f t="shared" si="4"/>
        <v>0</v>
      </c>
      <c r="AJ18" s="41"/>
      <c r="AK18" s="37"/>
      <c r="AL18" s="36"/>
    </row>
    <row r="19" spans="1:38" ht="35.1" customHeight="1" x14ac:dyDescent="0.15">
      <c r="A19" s="35">
        <v>11</v>
      </c>
      <c r="B19" s="36"/>
      <c r="C19" s="36" t="e">
        <f>VLOOKUP(B19,コード!$G$2:$I$49,3,0)</f>
        <v>#N/A</v>
      </c>
      <c r="D19" s="36"/>
      <c r="E19" s="36"/>
      <c r="F19" s="36"/>
      <c r="G19" s="36"/>
      <c r="H19" s="36"/>
      <c r="I19" s="36"/>
      <c r="J19" s="36"/>
      <c r="K19" s="37"/>
      <c r="L19" s="37"/>
      <c r="M19" s="37"/>
      <c r="N19" s="37"/>
      <c r="O19" s="38"/>
      <c r="P19" s="38"/>
      <c r="Q19" s="38"/>
      <c r="R19" s="38"/>
      <c r="S19" s="69"/>
      <c r="T19" s="70"/>
      <c r="U19" s="36"/>
      <c r="V19" s="36"/>
      <c r="W19" s="36"/>
      <c r="X19" s="36"/>
      <c r="Y19" s="36"/>
      <c r="Z19" s="39"/>
      <c r="AA19" s="39">
        <f t="shared" si="0"/>
        <v>0</v>
      </c>
      <c r="AB19" s="39">
        <f t="shared" si="1"/>
        <v>0</v>
      </c>
      <c r="AC19" s="40" t="str">
        <f t="shared" si="2"/>
        <v/>
      </c>
      <c r="AD19" s="39" t="str">
        <f t="shared" si="3"/>
        <v/>
      </c>
      <c r="AE19" s="39"/>
      <c r="AF19" s="39"/>
      <c r="AG19" s="36"/>
      <c r="AH19" s="36"/>
      <c r="AI19" s="41">
        <f t="shared" si="4"/>
        <v>0</v>
      </c>
      <c r="AJ19" s="41"/>
      <c r="AK19" s="37"/>
      <c r="AL19" s="36"/>
    </row>
    <row r="20" spans="1:38" ht="35.1" customHeight="1" x14ac:dyDescent="0.15">
      <c r="A20" s="35">
        <v>12</v>
      </c>
      <c r="B20" s="36"/>
      <c r="C20" s="36" t="e">
        <f>VLOOKUP(B20,コード!$G$2:$I$49,3,0)</f>
        <v>#N/A</v>
      </c>
      <c r="D20" s="36"/>
      <c r="E20" s="36"/>
      <c r="F20" s="36"/>
      <c r="G20" s="36"/>
      <c r="H20" s="36"/>
      <c r="I20" s="36"/>
      <c r="J20" s="36"/>
      <c r="K20" s="37"/>
      <c r="L20" s="37"/>
      <c r="M20" s="37"/>
      <c r="N20" s="37"/>
      <c r="O20" s="38"/>
      <c r="P20" s="38"/>
      <c r="Q20" s="38"/>
      <c r="R20" s="38"/>
      <c r="S20" s="69"/>
      <c r="T20" s="70"/>
      <c r="U20" s="36"/>
      <c r="V20" s="36"/>
      <c r="W20" s="36"/>
      <c r="X20" s="36"/>
      <c r="Y20" s="36"/>
      <c r="Z20" s="39"/>
      <c r="AA20" s="39">
        <f t="shared" si="0"/>
        <v>0</v>
      </c>
      <c r="AB20" s="39">
        <f t="shared" si="1"/>
        <v>0</v>
      </c>
      <c r="AC20" s="40" t="str">
        <f t="shared" si="2"/>
        <v/>
      </c>
      <c r="AD20" s="39" t="str">
        <f t="shared" si="3"/>
        <v/>
      </c>
      <c r="AE20" s="39"/>
      <c r="AF20" s="39"/>
      <c r="AG20" s="36"/>
      <c r="AH20" s="36"/>
      <c r="AI20" s="41">
        <f t="shared" si="4"/>
        <v>0</v>
      </c>
      <c r="AJ20" s="41"/>
      <c r="AK20" s="37"/>
      <c r="AL20" s="36"/>
    </row>
    <row r="21" spans="1:38" ht="35.1" customHeight="1" x14ac:dyDescent="0.15">
      <c r="A21" s="35">
        <v>13</v>
      </c>
      <c r="B21" s="36"/>
      <c r="C21" s="36" t="e">
        <f>VLOOKUP(B21,コード!$G$2:$I$49,3,0)</f>
        <v>#N/A</v>
      </c>
      <c r="D21" s="36"/>
      <c r="E21" s="36"/>
      <c r="F21" s="36"/>
      <c r="G21" s="36"/>
      <c r="H21" s="36"/>
      <c r="I21" s="36"/>
      <c r="J21" s="36"/>
      <c r="K21" s="37"/>
      <c r="L21" s="37"/>
      <c r="M21" s="37"/>
      <c r="N21" s="37"/>
      <c r="O21" s="38"/>
      <c r="P21" s="38"/>
      <c r="Q21" s="38"/>
      <c r="R21" s="38"/>
      <c r="S21" s="69"/>
      <c r="T21" s="70"/>
      <c r="U21" s="36"/>
      <c r="V21" s="36"/>
      <c r="W21" s="36"/>
      <c r="X21" s="36"/>
      <c r="Y21" s="36"/>
      <c r="Z21" s="39"/>
      <c r="AA21" s="39">
        <f t="shared" si="0"/>
        <v>0</v>
      </c>
      <c r="AB21" s="39">
        <f t="shared" si="1"/>
        <v>0</v>
      </c>
      <c r="AC21" s="40" t="str">
        <f t="shared" si="2"/>
        <v/>
      </c>
      <c r="AD21" s="39" t="str">
        <f t="shared" si="3"/>
        <v/>
      </c>
      <c r="AE21" s="39"/>
      <c r="AF21" s="39"/>
      <c r="AG21" s="36"/>
      <c r="AH21" s="36"/>
      <c r="AI21" s="41">
        <f t="shared" si="4"/>
        <v>0</v>
      </c>
      <c r="AJ21" s="41"/>
      <c r="AK21" s="37"/>
      <c r="AL21" s="36"/>
    </row>
    <row r="22" spans="1:38" ht="35.1" customHeight="1" x14ac:dyDescent="0.15">
      <c r="A22" s="35">
        <v>14</v>
      </c>
      <c r="B22" s="36"/>
      <c r="C22" s="36" t="e">
        <f>VLOOKUP(B22,コード!$G$2:$I$49,3,0)</f>
        <v>#N/A</v>
      </c>
      <c r="D22" s="36"/>
      <c r="E22" s="36"/>
      <c r="F22" s="36"/>
      <c r="G22" s="36"/>
      <c r="H22" s="36"/>
      <c r="I22" s="36"/>
      <c r="J22" s="36"/>
      <c r="K22" s="37"/>
      <c r="L22" s="37"/>
      <c r="M22" s="37"/>
      <c r="N22" s="37"/>
      <c r="O22" s="38"/>
      <c r="P22" s="38"/>
      <c r="Q22" s="38"/>
      <c r="R22" s="38"/>
      <c r="S22" s="69"/>
      <c r="T22" s="70"/>
      <c r="U22" s="36"/>
      <c r="V22" s="36"/>
      <c r="W22" s="36"/>
      <c r="X22" s="36"/>
      <c r="Y22" s="36"/>
      <c r="Z22" s="39"/>
      <c r="AA22" s="39">
        <f t="shared" si="0"/>
        <v>0</v>
      </c>
      <c r="AB22" s="39">
        <f t="shared" si="1"/>
        <v>0</v>
      </c>
      <c r="AC22" s="40" t="str">
        <f t="shared" si="2"/>
        <v/>
      </c>
      <c r="AD22" s="39" t="str">
        <f t="shared" si="3"/>
        <v/>
      </c>
      <c r="AE22" s="39"/>
      <c r="AF22" s="39"/>
      <c r="AG22" s="36"/>
      <c r="AH22" s="36"/>
      <c r="AI22" s="41">
        <f t="shared" si="4"/>
        <v>0</v>
      </c>
      <c r="AJ22" s="41"/>
      <c r="AK22" s="37"/>
      <c r="AL22" s="36"/>
    </row>
    <row r="23" spans="1:38" ht="35.1" customHeight="1" x14ac:dyDescent="0.15">
      <c r="A23" s="35">
        <v>15</v>
      </c>
      <c r="B23" s="36"/>
      <c r="C23" s="36" t="e">
        <f>VLOOKUP(B23,コード!$G$2:$I$49,3,0)</f>
        <v>#N/A</v>
      </c>
      <c r="D23" s="36"/>
      <c r="E23" s="36"/>
      <c r="F23" s="36"/>
      <c r="G23" s="36"/>
      <c r="H23" s="36"/>
      <c r="I23" s="36"/>
      <c r="J23" s="36"/>
      <c r="K23" s="37"/>
      <c r="L23" s="37"/>
      <c r="M23" s="37"/>
      <c r="N23" s="37"/>
      <c r="O23" s="38"/>
      <c r="P23" s="38"/>
      <c r="Q23" s="38"/>
      <c r="R23" s="38"/>
      <c r="S23" s="69"/>
      <c r="T23" s="70"/>
      <c r="U23" s="36"/>
      <c r="V23" s="36"/>
      <c r="W23" s="36"/>
      <c r="X23" s="36"/>
      <c r="Y23" s="36"/>
      <c r="Z23" s="39"/>
      <c r="AA23" s="39">
        <f t="shared" si="0"/>
        <v>0</v>
      </c>
      <c r="AB23" s="39">
        <f t="shared" si="1"/>
        <v>0</v>
      </c>
      <c r="AC23" s="40" t="str">
        <f t="shared" si="2"/>
        <v/>
      </c>
      <c r="AD23" s="39" t="str">
        <f t="shared" si="3"/>
        <v/>
      </c>
      <c r="AE23" s="39"/>
      <c r="AF23" s="39"/>
      <c r="AG23" s="36"/>
      <c r="AH23" s="36"/>
      <c r="AI23" s="41">
        <f t="shared" si="4"/>
        <v>0</v>
      </c>
      <c r="AJ23" s="41"/>
      <c r="AK23" s="37"/>
      <c r="AL23" s="36"/>
    </row>
    <row r="24" spans="1:38" ht="35.1" customHeight="1" x14ac:dyDescent="0.15">
      <c r="A24" s="35">
        <v>16</v>
      </c>
      <c r="B24" s="36"/>
      <c r="C24" s="36" t="e">
        <f>VLOOKUP(B24,コード!$G$2:$I$49,3,0)</f>
        <v>#N/A</v>
      </c>
      <c r="D24" s="36"/>
      <c r="E24" s="36"/>
      <c r="F24" s="36"/>
      <c r="G24" s="36"/>
      <c r="H24" s="36"/>
      <c r="I24" s="36"/>
      <c r="J24" s="36"/>
      <c r="K24" s="37"/>
      <c r="L24" s="37"/>
      <c r="M24" s="37"/>
      <c r="N24" s="37"/>
      <c r="O24" s="38"/>
      <c r="P24" s="38"/>
      <c r="Q24" s="38"/>
      <c r="R24" s="38"/>
      <c r="S24" s="69"/>
      <c r="T24" s="70"/>
      <c r="U24" s="36"/>
      <c r="V24" s="36"/>
      <c r="W24" s="36"/>
      <c r="X24" s="36"/>
      <c r="Y24" s="36"/>
      <c r="Z24" s="39"/>
      <c r="AA24" s="39">
        <f t="shared" si="0"/>
        <v>0</v>
      </c>
      <c r="AB24" s="39">
        <f t="shared" si="1"/>
        <v>0</v>
      </c>
      <c r="AC24" s="40" t="str">
        <f t="shared" si="2"/>
        <v/>
      </c>
      <c r="AD24" s="39" t="str">
        <f t="shared" si="3"/>
        <v/>
      </c>
      <c r="AE24" s="39"/>
      <c r="AF24" s="39"/>
      <c r="AG24" s="36"/>
      <c r="AH24" s="36"/>
      <c r="AI24" s="41">
        <f t="shared" si="4"/>
        <v>0</v>
      </c>
      <c r="AJ24" s="41"/>
      <c r="AK24" s="37"/>
      <c r="AL24" s="36"/>
    </row>
    <row r="25" spans="1:38" ht="35.1" customHeight="1" x14ac:dyDescent="0.15">
      <c r="A25" s="35">
        <v>17</v>
      </c>
      <c r="B25" s="36"/>
      <c r="C25" s="36" t="e">
        <f>VLOOKUP(B25,コード!$G$2:$I$49,3,0)</f>
        <v>#N/A</v>
      </c>
      <c r="D25" s="36"/>
      <c r="E25" s="36"/>
      <c r="F25" s="36"/>
      <c r="G25" s="36"/>
      <c r="H25" s="36"/>
      <c r="I25" s="36"/>
      <c r="J25" s="36"/>
      <c r="K25" s="37"/>
      <c r="L25" s="37"/>
      <c r="M25" s="37"/>
      <c r="N25" s="37"/>
      <c r="O25" s="38"/>
      <c r="P25" s="38"/>
      <c r="Q25" s="38"/>
      <c r="R25" s="38"/>
      <c r="S25" s="69"/>
      <c r="T25" s="70"/>
      <c r="U25" s="36"/>
      <c r="V25" s="36"/>
      <c r="W25" s="36"/>
      <c r="X25" s="36"/>
      <c r="Y25" s="36"/>
      <c r="Z25" s="39"/>
      <c r="AA25" s="39">
        <f t="shared" si="0"/>
        <v>0</v>
      </c>
      <c r="AB25" s="39">
        <f t="shared" si="1"/>
        <v>0</v>
      </c>
      <c r="AC25" s="40" t="str">
        <f t="shared" si="2"/>
        <v/>
      </c>
      <c r="AD25" s="39" t="str">
        <f t="shared" si="3"/>
        <v/>
      </c>
      <c r="AE25" s="39"/>
      <c r="AF25" s="39"/>
      <c r="AG25" s="36"/>
      <c r="AH25" s="36"/>
      <c r="AI25" s="41">
        <f t="shared" si="4"/>
        <v>0</v>
      </c>
      <c r="AJ25" s="41"/>
      <c r="AK25" s="37"/>
      <c r="AL25" s="36"/>
    </row>
    <row r="26" spans="1:38" ht="35.1" customHeight="1" x14ac:dyDescent="0.15">
      <c r="A26" s="35">
        <v>18</v>
      </c>
      <c r="B26" s="36"/>
      <c r="C26" s="36" t="e">
        <f>VLOOKUP(B26,コード!$G$2:$I$49,3,0)</f>
        <v>#N/A</v>
      </c>
      <c r="D26" s="36"/>
      <c r="E26" s="36"/>
      <c r="F26" s="36"/>
      <c r="G26" s="36"/>
      <c r="H26" s="36"/>
      <c r="I26" s="36"/>
      <c r="J26" s="36"/>
      <c r="K26" s="37"/>
      <c r="L26" s="37"/>
      <c r="M26" s="37"/>
      <c r="N26" s="37"/>
      <c r="O26" s="38"/>
      <c r="P26" s="38"/>
      <c r="Q26" s="38"/>
      <c r="R26" s="38"/>
      <c r="S26" s="69"/>
      <c r="T26" s="70"/>
      <c r="U26" s="36"/>
      <c r="V26" s="36"/>
      <c r="W26" s="36"/>
      <c r="X26" s="36"/>
      <c r="Y26" s="36"/>
      <c r="Z26" s="39"/>
      <c r="AA26" s="39">
        <f t="shared" si="0"/>
        <v>0</v>
      </c>
      <c r="AB26" s="39">
        <f t="shared" si="1"/>
        <v>0</v>
      </c>
      <c r="AC26" s="40" t="str">
        <f t="shared" si="2"/>
        <v/>
      </c>
      <c r="AD26" s="39" t="str">
        <f t="shared" si="3"/>
        <v/>
      </c>
      <c r="AE26" s="39"/>
      <c r="AF26" s="39"/>
      <c r="AG26" s="36"/>
      <c r="AH26" s="36"/>
      <c r="AI26" s="41">
        <f t="shared" si="4"/>
        <v>0</v>
      </c>
      <c r="AJ26" s="41"/>
      <c r="AK26" s="37"/>
      <c r="AL26" s="36"/>
    </row>
    <row r="27" spans="1:38" ht="35.1" customHeight="1" x14ac:dyDescent="0.15">
      <c r="A27" s="35">
        <v>19</v>
      </c>
      <c r="B27" s="36"/>
      <c r="C27" s="36" t="e">
        <f>VLOOKUP(B27,コード!$G$2:$I$49,3,0)</f>
        <v>#N/A</v>
      </c>
      <c r="D27" s="36"/>
      <c r="E27" s="36"/>
      <c r="F27" s="36"/>
      <c r="G27" s="36"/>
      <c r="H27" s="36"/>
      <c r="I27" s="36"/>
      <c r="J27" s="36"/>
      <c r="K27" s="37"/>
      <c r="L27" s="37"/>
      <c r="M27" s="37"/>
      <c r="N27" s="37"/>
      <c r="O27" s="38"/>
      <c r="P27" s="38"/>
      <c r="Q27" s="38"/>
      <c r="R27" s="38"/>
      <c r="S27" s="69"/>
      <c r="T27" s="70"/>
      <c r="U27" s="36"/>
      <c r="V27" s="36"/>
      <c r="W27" s="36"/>
      <c r="X27" s="36"/>
      <c r="Y27" s="36"/>
      <c r="Z27" s="39"/>
      <c r="AA27" s="39">
        <f t="shared" si="0"/>
        <v>0</v>
      </c>
      <c r="AB27" s="39">
        <f t="shared" si="1"/>
        <v>0</v>
      </c>
      <c r="AC27" s="40" t="str">
        <f t="shared" si="2"/>
        <v/>
      </c>
      <c r="AD27" s="39" t="str">
        <f t="shared" si="3"/>
        <v/>
      </c>
      <c r="AE27" s="39"/>
      <c r="AF27" s="39"/>
      <c r="AG27" s="36"/>
      <c r="AH27" s="36"/>
      <c r="AI27" s="41">
        <f t="shared" si="4"/>
        <v>0</v>
      </c>
      <c r="AJ27" s="41"/>
      <c r="AK27" s="37"/>
      <c r="AL27" s="36"/>
    </row>
    <row r="28" spans="1:38" ht="35.1" customHeight="1" x14ac:dyDescent="0.15">
      <c r="A28" s="35">
        <v>20</v>
      </c>
      <c r="B28" s="36"/>
      <c r="C28" s="36" t="e">
        <f>VLOOKUP(B28,コード!$G$2:$I$49,3,0)</f>
        <v>#N/A</v>
      </c>
      <c r="D28" s="36"/>
      <c r="E28" s="36"/>
      <c r="F28" s="36"/>
      <c r="G28" s="36"/>
      <c r="H28" s="36"/>
      <c r="I28" s="36"/>
      <c r="J28" s="36"/>
      <c r="K28" s="37"/>
      <c r="L28" s="37"/>
      <c r="M28" s="37"/>
      <c r="N28" s="37"/>
      <c r="O28" s="38"/>
      <c r="P28" s="38"/>
      <c r="Q28" s="38"/>
      <c r="R28" s="38"/>
      <c r="S28" s="69"/>
      <c r="T28" s="70"/>
      <c r="U28" s="36"/>
      <c r="V28" s="36"/>
      <c r="W28" s="36"/>
      <c r="X28" s="36"/>
      <c r="Y28" s="36"/>
      <c r="Z28" s="39"/>
      <c r="AA28" s="39">
        <f t="shared" si="0"/>
        <v>0</v>
      </c>
      <c r="AB28" s="39">
        <f t="shared" si="1"/>
        <v>0</v>
      </c>
      <c r="AC28" s="40" t="str">
        <f t="shared" si="2"/>
        <v/>
      </c>
      <c r="AD28" s="39" t="str">
        <f t="shared" si="3"/>
        <v/>
      </c>
      <c r="AE28" s="39"/>
      <c r="AF28" s="39"/>
      <c r="AG28" s="36"/>
      <c r="AH28" s="36"/>
      <c r="AI28" s="41">
        <f t="shared" si="4"/>
        <v>0</v>
      </c>
      <c r="AJ28" s="41"/>
      <c r="AK28" s="37"/>
      <c r="AL28" s="36"/>
    </row>
    <row r="29" spans="1:38" ht="9" customHeight="1" x14ac:dyDescent="0.15"/>
    <row r="30" spans="1:38" ht="18" customHeight="1" x14ac:dyDescent="0.15">
      <c r="A30" s="65" t="s">
        <v>330</v>
      </c>
      <c r="B30" s="66" t="s">
        <v>335</v>
      </c>
    </row>
    <row r="31" spans="1:38" ht="18" customHeight="1" x14ac:dyDescent="0.15">
      <c r="A31" s="65" t="s">
        <v>331</v>
      </c>
      <c r="B31" s="66" t="s">
        <v>336</v>
      </c>
    </row>
    <row r="32" spans="1:38" ht="18" customHeight="1" x14ac:dyDescent="0.15">
      <c r="A32" s="65" t="s">
        <v>332</v>
      </c>
      <c r="B32" s="72" t="s">
        <v>355</v>
      </c>
    </row>
    <row r="33" spans="1:2" ht="18" customHeight="1" x14ac:dyDescent="0.15">
      <c r="A33" s="65" t="s">
        <v>333</v>
      </c>
      <c r="B33" s="67" t="s">
        <v>348</v>
      </c>
    </row>
    <row r="34" spans="1:2" ht="18" customHeight="1" x14ac:dyDescent="0.15">
      <c r="A34" s="65" t="s">
        <v>334</v>
      </c>
      <c r="B34" s="66" t="s">
        <v>350</v>
      </c>
    </row>
    <row r="35" spans="1:2" ht="18" customHeight="1" x14ac:dyDescent="0.15">
      <c r="A35" s="65" t="s">
        <v>367</v>
      </c>
      <c r="B35" s="66" t="s">
        <v>363</v>
      </c>
    </row>
    <row r="36" spans="1:2" ht="18" customHeight="1" x14ac:dyDescent="0.15">
      <c r="A36" s="65" t="s">
        <v>368</v>
      </c>
      <c r="B36" s="66" t="s">
        <v>364</v>
      </c>
    </row>
  </sheetData>
  <mergeCells count="23">
    <mergeCell ref="AL7:AL8"/>
    <mergeCell ref="Z7:AD7"/>
    <mergeCell ref="U7:Y7"/>
    <mergeCell ref="S7:T8"/>
    <mergeCell ref="AG7:AG8"/>
    <mergeCell ref="AH7:AI7"/>
    <mergeCell ref="AJ7:AJ8"/>
    <mergeCell ref="AK7:AK8"/>
    <mergeCell ref="A4:C5"/>
    <mergeCell ref="D4:R5"/>
    <mergeCell ref="A7:A8"/>
    <mergeCell ref="B7:B8"/>
    <mergeCell ref="C7:C8"/>
    <mergeCell ref="D7:D8"/>
    <mergeCell ref="I7:I8"/>
    <mergeCell ref="J7:J8"/>
    <mergeCell ref="K7:N7"/>
    <mergeCell ref="O7:O8"/>
    <mergeCell ref="P7:R7"/>
    <mergeCell ref="E7:E8"/>
    <mergeCell ref="H7:H8"/>
    <mergeCell ref="F7:F8"/>
    <mergeCell ref="G7:G8"/>
  </mergeCells>
  <phoneticPr fontId="1"/>
  <conditionalFormatting sqref="A9:D28 W9 I9:K28 M9:S28 U9:U28 V10:W28 Y10:AL28 Y9:AD9 AG9:AL9">
    <cfRule type="expression" dxfId="12" priority="10">
      <formula>MOD(ROW(),2)=0</formula>
    </cfRule>
  </conditionalFormatting>
  <conditionalFormatting sqref="V9">
    <cfRule type="expression" dxfId="11" priority="9">
      <formula>MOD(ROW(),2)=0</formula>
    </cfRule>
  </conditionalFormatting>
  <conditionalFormatting sqref="E9:F28">
    <cfRule type="expression" dxfId="10" priority="8">
      <formula>MOD(ROW(),2)=0</formula>
    </cfRule>
  </conditionalFormatting>
  <conditionalFormatting sqref="G9:H28">
    <cfRule type="expression" dxfId="9" priority="7">
      <formula>MOD(ROW(),2)=0</formula>
    </cfRule>
  </conditionalFormatting>
  <conditionalFormatting sqref="L9:L28">
    <cfRule type="expression" dxfId="8" priority="6">
      <formula>MOD(ROW(),2)=0</formula>
    </cfRule>
  </conditionalFormatting>
  <conditionalFormatting sqref="T9:T28">
    <cfRule type="expression" dxfId="7" priority="5">
      <formula>MOD(ROW(),2)=0</formula>
    </cfRule>
  </conditionalFormatting>
  <conditionalFormatting sqref="X9:X28">
    <cfRule type="expression" dxfId="6" priority="1">
      <formula>MOD(ROW(),2)=0</formula>
    </cfRule>
  </conditionalFormatting>
  <dataValidations count="2">
    <dataValidation type="list" allowBlank="1" showInputMessage="1" showErrorMessage="1" sqref="Y1:AG1">
      <formula1>#REF!</formula1>
    </dataValidation>
    <dataValidation allowBlank="1" sqref="S9:T28"/>
  </dataValidations>
  <pageMargins left="0.39370078740157483" right="0.11811023622047245" top="0.78740157480314965" bottom="0.39370078740157483" header="0.39370078740157483" footer="0.19685039370078741"/>
  <pageSetup paperSize="8" scale="5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コード!$G$53:$G$54</xm:f>
          </x14:formula1>
          <xm:sqref>AK9:AK28 K9:N28</xm:sqref>
        </x14:dataValidation>
        <x14:dataValidation type="list" allowBlank="1" showInputMessage="1" showErrorMessage="1">
          <x14:formula1>
            <xm:f>コード!$G$59:$G$64</xm:f>
          </x14:formula1>
          <xm:sqref>O9:O28</xm:sqref>
        </x14:dataValidation>
        <x14:dataValidation type="list" errorStyle="warning" showInputMessage="1" showErrorMessage="1" errorTitle="要綱別表の機械名称の記載をお願いします。" error="知事特認等、リストにない場合のみ直接入力下さい。">
          <x14:formula1>
            <xm:f>コード!$A$66:$A$178</xm:f>
          </x14:formula1>
          <xm:sqref>V9:V28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1"/>
  <sheetViews>
    <sheetView view="pageBreakPreview" zoomScale="85" zoomScaleNormal="90" zoomScaleSheetLayoutView="85" workbookViewId="0">
      <pane xSplit="1" ySplit="6" topLeftCell="B7" activePane="bottomRight" state="frozen"/>
      <selection sqref="A1:D1"/>
      <selection pane="topRight" sqref="A1:D1"/>
      <selection pane="bottomLeft" sqref="A1:D1"/>
      <selection pane="bottomRight" sqref="A1:D1"/>
    </sheetView>
  </sheetViews>
  <sheetFormatPr defaultRowHeight="20.25" customHeight="1" x14ac:dyDescent="0.15"/>
  <cols>
    <col min="1" max="1" width="5" style="1" bestFit="1" customWidth="1"/>
    <col min="2" max="2" width="25.625" style="1" customWidth="1"/>
    <col min="3" max="3" width="5.375" style="1" customWidth="1"/>
    <col min="4" max="4" width="15.625" style="1" customWidth="1"/>
    <col min="5" max="6" width="12.875" style="1" customWidth="1"/>
    <col min="7" max="11" width="15" style="1" customWidth="1"/>
    <col min="12" max="12" width="5.625" style="1" customWidth="1"/>
    <col min="13" max="13" width="15" style="1" customWidth="1"/>
    <col min="14" max="14" width="12.625" style="1" customWidth="1"/>
    <col min="15" max="15" width="10.625" style="1" customWidth="1"/>
    <col min="16" max="16" width="12.625" style="1" customWidth="1"/>
    <col min="17" max="17" width="5.375" style="1" customWidth="1"/>
    <col min="18" max="20" width="12.625" style="1" customWidth="1"/>
    <col min="21" max="21" width="11.125" style="1" bestFit="1" customWidth="1"/>
    <col min="22" max="25" width="5.625" style="1" customWidth="1"/>
    <col min="26" max="16384" width="9" style="1"/>
  </cols>
  <sheetData>
    <row r="1" spans="1:25" ht="24.95" customHeight="1" x14ac:dyDescent="0.15">
      <c r="A1" s="110" t="s">
        <v>136</v>
      </c>
      <c r="B1" s="110"/>
      <c r="C1" s="110"/>
      <c r="D1" s="110"/>
    </row>
    <row r="2" spans="1:25" ht="24.95" customHeight="1" x14ac:dyDescent="0.15">
      <c r="A2" s="117" t="s">
        <v>321</v>
      </c>
      <c r="B2" s="117"/>
      <c r="C2" s="117"/>
      <c r="D2" s="117"/>
      <c r="E2" s="117"/>
      <c r="F2" s="117"/>
      <c r="G2" s="117"/>
      <c r="H2" s="117"/>
      <c r="I2" s="117"/>
      <c r="J2" s="117"/>
      <c r="K2" s="117"/>
      <c r="L2" s="117"/>
      <c r="M2" s="117"/>
      <c r="N2" s="117"/>
      <c r="O2" s="117"/>
      <c r="P2" s="117"/>
    </row>
    <row r="3" spans="1:25" ht="20.25" customHeight="1" x14ac:dyDescent="0.15">
      <c r="S3" s="75" t="s">
        <v>362</v>
      </c>
      <c r="T3" s="75" t="s">
        <v>360</v>
      </c>
    </row>
    <row r="4" spans="1:25" ht="30" customHeight="1" x14ac:dyDescent="0.15">
      <c r="A4" s="115" t="s">
        <v>0</v>
      </c>
      <c r="B4" s="116" t="s">
        <v>127</v>
      </c>
      <c r="C4" s="116"/>
      <c r="D4" s="116"/>
      <c r="E4" s="119" t="s">
        <v>126</v>
      </c>
      <c r="F4" s="120"/>
      <c r="G4" s="120"/>
      <c r="H4" s="120"/>
      <c r="I4" s="120"/>
      <c r="J4" s="120"/>
      <c r="K4" s="120"/>
      <c r="L4" s="120"/>
      <c r="M4" s="121"/>
      <c r="N4" s="115" t="s">
        <v>122</v>
      </c>
      <c r="O4" s="115"/>
      <c r="P4" s="115"/>
      <c r="Q4" s="115"/>
      <c r="R4" s="115"/>
      <c r="S4" s="74" t="s">
        <v>356</v>
      </c>
      <c r="T4" s="73" t="s">
        <v>357</v>
      </c>
      <c r="U4" s="115" t="s">
        <v>124</v>
      </c>
      <c r="V4" s="122" t="s">
        <v>123</v>
      </c>
      <c r="W4" s="123"/>
      <c r="X4" s="116" t="s">
        <v>111</v>
      </c>
      <c r="Y4" s="116" t="s">
        <v>134</v>
      </c>
    </row>
    <row r="5" spans="1:25" ht="43.5" customHeight="1" x14ac:dyDescent="0.15">
      <c r="A5" s="115"/>
      <c r="B5" s="118" t="s">
        <v>129</v>
      </c>
      <c r="C5" s="118"/>
      <c r="D5" s="111" t="s">
        <v>128</v>
      </c>
      <c r="E5" s="111" t="s">
        <v>130</v>
      </c>
      <c r="F5" s="111" t="s">
        <v>323</v>
      </c>
      <c r="G5" s="120" t="s">
        <v>131</v>
      </c>
      <c r="H5" s="120"/>
      <c r="I5" s="120"/>
      <c r="J5" s="120"/>
      <c r="K5" s="120"/>
      <c r="L5" s="120"/>
      <c r="M5" s="121"/>
      <c r="N5" s="111" t="s">
        <v>106</v>
      </c>
      <c r="O5" s="111" t="s">
        <v>105</v>
      </c>
      <c r="P5" s="111" t="s">
        <v>107</v>
      </c>
      <c r="Q5" s="111" t="s">
        <v>112</v>
      </c>
      <c r="R5" s="113" t="s">
        <v>1</v>
      </c>
      <c r="S5" s="108" t="s">
        <v>358</v>
      </c>
      <c r="T5" s="108" t="s">
        <v>359</v>
      </c>
      <c r="U5" s="115"/>
      <c r="V5" s="115" t="s">
        <v>109</v>
      </c>
      <c r="W5" s="115" t="s">
        <v>110</v>
      </c>
      <c r="X5" s="116"/>
      <c r="Y5" s="116"/>
    </row>
    <row r="6" spans="1:25" ht="43.5" customHeight="1" x14ac:dyDescent="0.15">
      <c r="A6" s="115"/>
      <c r="B6" s="118"/>
      <c r="C6" s="118"/>
      <c r="D6" s="112"/>
      <c r="E6" s="112"/>
      <c r="F6" s="112"/>
      <c r="G6" s="62" t="s">
        <v>351</v>
      </c>
      <c r="H6" s="61" t="s">
        <v>121</v>
      </c>
      <c r="I6" s="61" t="s">
        <v>104</v>
      </c>
      <c r="J6" s="61" t="s">
        <v>133</v>
      </c>
      <c r="K6" s="61" t="s">
        <v>132</v>
      </c>
      <c r="L6" s="61" t="s">
        <v>2</v>
      </c>
      <c r="M6" s="61" t="s">
        <v>352</v>
      </c>
      <c r="N6" s="112"/>
      <c r="O6" s="112"/>
      <c r="P6" s="112"/>
      <c r="Q6" s="112"/>
      <c r="R6" s="114"/>
      <c r="S6" s="109"/>
      <c r="T6" s="109"/>
      <c r="U6" s="115"/>
      <c r="V6" s="115"/>
      <c r="W6" s="115"/>
      <c r="X6" s="115"/>
      <c r="Y6" s="115"/>
    </row>
    <row r="7" spans="1:25" ht="90.75" customHeight="1" x14ac:dyDescent="0.15">
      <c r="A7" s="2">
        <f>ROW()-6</f>
        <v>1</v>
      </c>
      <c r="B7" s="23" t="s">
        <v>322</v>
      </c>
      <c r="C7" s="22"/>
      <c r="D7" s="24" t="s">
        <v>135</v>
      </c>
      <c r="E7" s="7"/>
      <c r="F7" s="7"/>
      <c r="G7" s="2"/>
      <c r="H7" s="2" t="s">
        <v>320</v>
      </c>
      <c r="I7" s="2" t="s">
        <v>174</v>
      </c>
      <c r="J7" s="2" t="s">
        <v>175</v>
      </c>
      <c r="K7" s="2" t="s">
        <v>176</v>
      </c>
      <c r="L7" s="2">
        <v>1</v>
      </c>
      <c r="M7" s="2"/>
      <c r="N7" s="3">
        <v>500000000</v>
      </c>
      <c r="O7" s="3">
        <f>N7*0.08</f>
        <v>40000000</v>
      </c>
      <c r="P7" s="3">
        <f>N7+O7</f>
        <v>540000000</v>
      </c>
      <c r="Q7" s="6">
        <v>0.5</v>
      </c>
      <c r="R7" s="3">
        <f>IF(N7=0,"",IF(Q7=1/3,ROUNDDOWN(N7/3,-3),IF(Q7=1/2,ROUNDDOWN(N7/2,-3))))</f>
        <v>250000000</v>
      </c>
      <c r="S7" s="3"/>
      <c r="T7" s="3"/>
      <c r="U7" s="2" t="s">
        <v>177</v>
      </c>
      <c r="V7" s="2">
        <v>84</v>
      </c>
      <c r="W7" s="5">
        <f>V7/12</f>
        <v>7</v>
      </c>
      <c r="X7" s="5">
        <v>7</v>
      </c>
      <c r="Y7" s="61" t="s">
        <v>173</v>
      </c>
    </row>
    <row r="8" spans="1:25" ht="90.75" customHeight="1" x14ac:dyDescent="0.15">
      <c r="A8" s="2">
        <f t="shared" ref="A8:A11" si="0">ROW()-6</f>
        <v>2</v>
      </c>
      <c r="B8" s="23" t="s">
        <v>322</v>
      </c>
      <c r="C8" s="22"/>
      <c r="D8" s="24" t="s">
        <v>135</v>
      </c>
      <c r="E8" s="7"/>
      <c r="F8" s="7"/>
      <c r="G8" s="2"/>
      <c r="H8" s="2"/>
      <c r="I8" s="2"/>
      <c r="J8" s="2"/>
      <c r="K8" s="2"/>
      <c r="L8" s="2"/>
      <c r="M8" s="2"/>
      <c r="N8" s="3"/>
      <c r="O8" s="3">
        <f>N8*0.08</f>
        <v>0</v>
      </c>
      <c r="P8" s="3">
        <f t="shared" ref="P8:P11" si="1">N8+O8</f>
        <v>0</v>
      </c>
      <c r="Q8" s="6"/>
      <c r="R8" s="3" t="str">
        <f t="shared" ref="R8:R11" si="2">IF(N8=0,"",IF(Q8=1/3,ROUNDDOWN(N8/3,-3),IF(Q8=1/2,ROUNDDOWN(N8/2,-3))))</f>
        <v/>
      </c>
      <c r="S8" s="3"/>
      <c r="T8" s="3"/>
      <c r="U8" s="2"/>
      <c r="V8" s="2"/>
      <c r="W8" s="5">
        <f t="shared" ref="W8:W12" si="3">V8/12</f>
        <v>0</v>
      </c>
      <c r="X8" s="5"/>
      <c r="Y8" s="61"/>
    </row>
    <row r="9" spans="1:25" ht="90.75" customHeight="1" x14ac:dyDescent="0.15">
      <c r="A9" s="2">
        <f t="shared" si="0"/>
        <v>3</v>
      </c>
      <c r="B9" s="23" t="s">
        <v>322</v>
      </c>
      <c r="C9" s="22"/>
      <c r="D9" s="24" t="s">
        <v>135</v>
      </c>
      <c r="E9" s="7"/>
      <c r="F9" s="7"/>
      <c r="G9" s="2"/>
      <c r="H9" s="2"/>
      <c r="I9" s="2"/>
      <c r="J9" s="2"/>
      <c r="K9" s="2"/>
      <c r="L9" s="2"/>
      <c r="M9" s="2"/>
      <c r="N9" s="3"/>
      <c r="O9" s="3">
        <f>N9*0.08</f>
        <v>0</v>
      </c>
      <c r="P9" s="3">
        <f t="shared" si="1"/>
        <v>0</v>
      </c>
      <c r="Q9" s="6"/>
      <c r="R9" s="3" t="str">
        <f t="shared" si="2"/>
        <v/>
      </c>
      <c r="S9" s="3"/>
      <c r="T9" s="3"/>
      <c r="U9" s="2"/>
      <c r="V9" s="2"/>
      <c r="W9" s="5">
        <f t="shared" si="3"/>
        <v>0</v>
      </c>
      <c r="X9" s="5"/>
      <c r="Y9" s="61"/>
    </row>
    <row r="10" spans="1:25" ht="90.75" customHeight="1" x14ac:dyDescent="0.15">
      <c r="A10" s="2">
        <f t="shared" si="0"/>
        <v>4</v>
      </c>
      <c r="B10" s="23" t="s">
        <v>322</v>
      </c>
      <c r="C10" s="22"/>
      <c r="D10" s="24" t="s">
        <v>135</v>
      </c>
      <c r="E10" s="7"/>
      <c r="F10" s="7"/>
      <c r="G10" s="2"/>
      <c r="H10" s="2"/>
      <c r="I10" s="2"/>
      <c r="J10" s="2"/>
      <c r="K10" s="2"/>
      <c r="L10" s="2"/>
      <c r="M10" s="2"/>
      <c r="N10" s="3"/>
      <c r="O10" s="3">
        <f>N10*0.08</f>
        <v>0</v>
      </c>
      <c r="P10" s="3">
        <f t="shared" si="1"/>
        <v>0</v>
      </c>
      <c r="Q10" s="6"/>
      <c r="R10" s="3" t="str">
        <f t="shared" si="2"/>
        <v/>
      </c>
      <c r="S10" s="3"/>
      <c r="T10" s="3"/>
      <c r="U10" s="2"/>
      <c r="V10" s="2"/>
      <c r="W10" s="5">
        <f t="shared" si="3"/>
        <v>0</v>
      </c>
      <c r="X10" s="5"/>
      <c r="Y10" s="61"/>
    </row>
    <row r="11" spans="1:25" ht="90.75" customHeight="1" x14ac:dyDescent="0.15">
      <c r="A11" s="2">
        <f t="shared" si="0"/>
        <v>5</v>
      </c>
      <c r="B11" s="23" t="s">
        <v>322</v>
      </c>
      <c r="C11" s="22"/>
      <c r="D11" s="24" t="s">
        <v>135</v>
      </c>
      <c r="E11" s="7"/>
      <c r="F11" s="7"/>
      <c r="G11" s="2"/>
      <c r="H11" s="2"/>
      <c r="I11" s="2"/>
      <c r="J11" s="2"/>
      <c r="K11" s="2"/>
      <c r="L11" s="2"/>
      <c r="M11" s="2"/>
      <c r="N11" s="3"/>
      <c r="O11" s="3">
        <f>N11*0.08</f>
        <v>0</v>
      </c>
      <c r="P11" s="3">
        <f t="shared" si="1"/>
        <v>0</v>
      </c>
      <c r="Q11" s="6"/>
      <c r="R11" s="3" t="str">
        <f t="shared" si="2"/>
        <v/>
      </c>
      <c r="S11" s="3"/>
      <c r="T11" s="3"/>
      <c r="U11" s="2"/>
      <c r="V11" s="2"/>
      <c r="W11" s="5">
        <f t="shared" si="3"/>
        <v>0</v>
      </c>
      <c r="X11" s="5"/>
      <c r="Y11" s="61"/>
    </row>
    <row r="12" spans="1:25" ht="21" customHeight="1" x14ac:dyDescent="0.15">
      <c r="A12" s="2" t="s">
        <v>172</v>
      </c>
      <c r="B12" s="23"/>
      <c r="C12" s="22"/>
      <c r="D12" s="24"/>
      <c r="E12" s="7"/>
      <c r="F12" s="7"/>
      <c r="G12" s="2"/>
      <c r="H12" s="2"/>
      <c r="I12" s="2"/>
      <c r="J12" s="2"/>
      <c r="K12" s="2"/>
      <c r="L12" s="2"/>
      <c r="M12" s="2"/>
      <c r="N12" s="3"/>
      <c r="O12" s="3"/>
      <c r="P12" s="3"/>
      <c r="Q12" s="6"/>
      <c r="R12" s="3"/>
      <c r="S12" s="3"/>
      <c r="T12" s="3"/>
      <c r="U12" s="2"/>
      <c r="V12" s="2"/>
      <c r="W12" s="5">
        <f t="shared" si="3"/>
        <v>0</v>
      </c>
      <c r="X12" s="5"/>
      <c r="Y12" s="61"/>
    </row>
    <row r="13" spans="1:25" ht="18" customHeight="1" x14ac:dyDescent="0.15">
      <c r="A13" s="44" t="s">
        <v>170</v>
      </c>
      <c r="B13" s="44"/>
      <c r="C13" s="46"/>
      <c r="D13" s="46"/>
      <c r="E13" s="46"/>
      <c r="F13" s="46"/>
      <c r="G13" s="47"/>
      <c r="H13" s="47"/>
      <c r="I13" s="47"/>
      <c r="J13" s="47"/>
      <c r="K13" s="47"/>
      <c r="L13" s="47"/>
      <c r="M13" s="47"/>
      <c r="N13" s="48"/>
      <c r="O13" s="48"/>
      <c r="P13" s="48"/>
      <c r="Q13" s="49"/>
      <c r="R13" s="48"/>
      <c r="S13" s="48"/>
      <c r="T13" s="48"/>
      <c r="U13" s="47"/>
      <c r="V13" s="47"/>
      <c r="W13" s="50"/>
      <c r="X13" s="50"/>
      <c r="Y13" s="45"/>
    </row>
    <row r="14" spans="1:25" s="57" customFormat="1" ht="18" customHeight="1" x14ac:dyDescent="0.15">
      <c r="A14" s="58"/>
      <c r="B14" s="59" t="s">
        <v>171</v>
      </c>
      <c r="C14" s="52"/>
      <c r="D14" s="52"/>
      <c r="E14" s="52"/>
      <c r="F14" s="52"/>
      <c r="G14" s="53"/>
      <c r="H14" s="53"/>
      <c r="I14" s="53"/>
      <c r="J14" s="53"/>
      <c r="K14" s="53"/>
      <c r="L14" s="53"/>
      <c r="M14" s="53"/>
      <c r="N14" s="54"/>
      <c r="O14" s="54"/>
      <c r="P14" s="54"/>
      <c r="Q14" s="55"/>
      <c r="R14" s="54"/>
      <c r="S14" s="54"/>
      <c r="T14" s="54"/>
      <c r="U14" s="53"/>
      <c r="V14" s="53"/>
      <c r="W14" s="56"/>
      <c r="X14" s="56"/>
      <c r="Y14" s="51"/>
    </row>
    <row r="15" spans="1:25" ht="18" customHeight="1" x14ac:dyDescent="0.15">
      <c r="A15" s="58" t="s">
        <v>324</v>
      </c>
      <c r="B15" s="44"/>
      <c r="C15" s="52"/>
      <c r="D15" s="52"/>
      <c r="E15" s="52"/>
      <c r="F15" s="52"/>
      <c r="G15" s="53"/>
      <c r="H15" s="53"/>
      <c r="I15" s="53"/>
      <c r="J15" s="53"/>
      <c r="K15" s="53"/>
      <c r="L15" s="53"/>
      <c r="M15" s="53"/>
      <c r="N15" s="54"/>
      <c r="O15" s="54"/>
      <c r="P15" s="54"/>
      <c r="Q15" s="55"/>
      <c r="R15" s="54"/>
      <c r="S15" s="54"/>
      <c r="T15" s="54"/>
      <c r="U15" s="53"/>
      <c r="V15" s="53"/>
      <c r="W15" s="56"/>
      <c r="X15" s="56"/>
      <c r="Y15" s="51"/>
    </row>
    <row r="16" spans="1:25" ht="18" customHeight="1" x14ac:dyDescent="0.15">
      <c r="A16" s="58" t="s">
        <v>354</v>
      </c>
      <c r="B16" s="44"/>
      <c r="C16" s="52"/>
      <c r="D16" s="52"/>
      <c r="E16" s="52"/>
      <c r="F16" s="52"/>
      <c r="G16" s="53"/>
      <c r="H16" s="53"/>
      <c r="I16" s="53"/>
      <c r="J16" s="53"/>
      <c r="K16" s="53"/>
      <c r="L16" s="53"/>
      <c r="M16" s="53"/>
      <c r="N16" s="54"/>
      <c r="O16" s="54"/>
      <c r="P16" s="54"/>
      <c r="Q16" s="55"/>
      <c r="R16" s="54"/>
      <c r="S16" s="54"/>
      <c r="T16" s="54"/>
      <c r="U16" s="53"/>
      <c r="V16" s="53"/>
      <c r="W16" s="56"/>
      <c r="X16" s="56"/>
      <c r="Y16" s="51"/>
    </row>
    <row r="17" spans="1:25" ht="18" customHeight="1" x14ac:dyDescent="0.15">
      <c r="A17" s="58" t="s">
        <v>353</v>
      </c>
      <c r="B17" s="44"/>
      <c r="C17" s="52"/>
      <c r="D17" s="52"/>
      <c r="E17" s="52"/>
      <c r="F17" s="52"/>
      <c r="G17" s="53"/>
      <c r="H17" s="53"/>
      <c r="I17" s="53"/>
      <c r="J17" s="53"/>
      <c r="K17" s="53"/>
      <c r="L17" s="53"/>
      <c r="M17" s="53"/>
      <c r="N17" s="54"/>
      <c r="O17" s="54"/>
      <c r="P17" s="54"/>
      <c r="Q17" s="55"/>
      <c r="R17" s="54"/>
      <c r="S17" s="54"/>
      <c r="T17" s="54"/>
      <c r="U17" s="53"/>
      <c r="V17" s="53"/>
      <c r="W17" s="56"/>
      <c r="X17" s="56"/>
      <c r="Y17" s="51"/>
    </row>
    <row r="18" spans="1:25" ht="18" customHeight="1" x14ac:dyDescent="0.15">
      <c r="A18" s="76" t="s">
        <v>365</v>
      </c>
      <c r="B18" s="77" t="s">
        <v>363</v>
      </c>
      <c r="C18" s="52"/>
      <c r="D18" s="52"/>
      <c r="E18" s="52"/>
      <c r="F18" s="52"/>
      <c r="G18" s="53"/>
      <c r="H18" s="53"/>
      <c r="I18" s="53"/>
      <c r="J18" s="53"/>
      <c r="K18" s="53"/>
      <c r="L18" s="53"/>
      <c r="M18" s="53"/>
      <c r="N18" s="54"/>
      <c r="O18" s="54"/>
      <c r="P18" s="54"/>
      <c r="Q18" s="55"/>
      <c r="R18" s="54"/>
      <c r="S18" s="54"/>
      <c r="T18" s="54"/>
      <c r="U18" s="53"/>
      <c r="V18" s="53"/>
      <c r="W18" s="56"/>
      <c r="X18" s="56"/>
      <c r="Y18" s="51"/>
    </row>
    <row r="19" spans="1:25" ht="18" customHeight="1" x14ac:dyDescent="0.15">
      <c r="A19" s="76" t="s">
        <v>366</v>
      </c>
      <c r="B19" s="77" t="s">
        <v>364</v>
      </c>
      <c r="C19" s="52"/>
      <c r="D19" s="52"/>
      <c r="E19" s="52"/>
      <c r="F19" s="52"/>
      <c r="G19" s="53"/>
      <c r="H19" s="53"/>
      <c r="I19" s="53"/>
      <c r="J19" s="53"/>
      <c r="K19" s="53"/>
      <c r="L19" s="53"/>
      <c r="M19" s="53"/>
      <c r="N19" s="54"/>
      <c r="O19" s="54"/>
      <c r="P19" s="54"/>
      <c r="Q19" s="55"/>
      <c r="R19" s="54"/>
      <c r="S19" s="54"/>
      <c r="T19" s="54"/>
      <c r="U19" s="53"/>
      <c r="V19" s="53"/>
      <c r="W19" s="56"/>
      <c r="X19" s="56"/>
      <c r="Y19" s="51"/>
    </row>
    <row r="20" spans="1:25" ht="20.25" customHeight="1" x14ac:dyDescent="0.15">
      <c r="S20" s="54"/>
      <c r="T20" s="54"/>
    </row>
    <row r="21" spans="1:25" ht="20.25" customHeight="1" x14ac:dyDescent="0.15">
      <c r="S21" s="54"/>
      <c r="T21" s="54"/>
    </row>
  </sheetData>
  <mergeCells count="24">
    <mergeCell ref="Y4:Y6"/>
    <mergeCell ref="B5:C6"/>
    <mergeCell ref="D5:D6"/>
    <mergeCell ref="E5:E6"/>
    <mergeCell ref="G5:M5"/>
    <mergeCell ref="N5:N6"/>
    <mergeCell ref="V5:V6"/>
    <mergeCell ref="W5:W6"/>
    <mergeCell ref="U4:U6"/>
    <mergeCell ref="V4:W4"/>
    <mergeCell ref="X4:X6"/>
    <mergeCell ref="S5:S6"/>
    <mergeCell ref="T5:T6"/>
    <mergeCell ref="A1:D1"/>
    <mergeCell ref="A2:P2"/>
    <mergeCell ref="A4:A6"/>
    <mergeCell ref="B4:D4"/>
    <mergeCell ref="E4:M4"/>
    <mergeCell ref="N4:R4"/>
    <mergeCell ref="O5:O6"/>
    <mergeCell ref="P5:P6"/>
    <mergeCell ref="Q5:Q6"/>
    <mergeCell ref="R5:R6"/>
    <mergeCell ref="F5:F6"/>
  </mergeCells>
  <phoneticPr fontId="1"/>
  <conditionalFormatting sqref="A7:E12 G8:G12 I7:R12 U7:Y12">
    <cfRule type="expression" dxfId="5" priority="8">
      <formula>MOD(ROW(),2)=0</formula>
    </cfRule>
  </conditionalFormatting>
  <conditionalFormatting sqref="G7">
    <cfRule type="expression" dxfId="4" priority="7">
      <formula>MOD(ROW(),2)=0</formula>
    </cfRule>
  </conditionalFormatting>
  <conditionalFormatting sqref="H8:H12">
    <cfRule type="expression" dxfId="3" priority="5">
      <formula>MOD(ROW(),2)=0</formula>
    </cfRule>
  </conditionalFormatting>
  <conditionalFormatting sqref="H7">
    <cfRule type="expression" dxfId="2" priority="4">
      <formula>MOD(ROW(),2)=0</formula>
    </cfRule>
  </conditionalFormatting>
  <conditionalFormatting sqref="F7:F12">
    <cfRule type="expression" dxfId="1" priority="3">
      <formula>MOD(ROW(),2)=0</formula>
    </cfRule>
  </conditionalFormatting>
  <conditionalFormatting sqref="S7:T12">
    <cfRule type="expression" dxfId="0" priority="1">
      <formula>MOD(ROW(),2)=0</formula>
    </cfRule>
  </conditionalFormatting>
  <dataValidations count="4">
    <dataValidation errorStyle="warning" errorTitle="要綱別表の機械名称の記載をお願いします。" error="知事特認等、リストにない場合のみ直接入力下さい。" sqref="G7:G12"/>
    <dataValidation type="list" allowBlank="1" showInputMessage="1" showErrorMessage="1" sqref="Y12:Y17">
      <formula1>#REF!</formula1>
    </dataValidation>
    <dataValidation type="list" allowBlank="1" showInputMessage="1" showErrorMessage="1" sqref="D5">
      <formula1>#REF!</formula1>
    </dataValidation>
    <dataValidation type="list" allowBlank="1" showInputMessage="1" showErrorMessage="1" sqref="Y18:Y19">
      <formula1>#REF!</formula1>
    </dataValidation>
  </dataValidations>
  <pageMargins left="0.78740157480314965" right="0.39370078740157483" top="0.59055118110236227" bottom="0.39370078740157483" header="0.19685039370078741" footer="0.19685039370078741"/>
  <pageSetup paperSize="8" scale="70" fitToHeight="0" orientation="landscape" r:id="rId1"/>
  <extLst>
    <ext xmlns:x14="http://schemas.microsoft.com/office/spreadsheetml/2009/9/main" uri="{CCE6A557-97BC-4b89-ADB6-D9C93CAAB3DF}">
      <x14:dataValidations xmlns:xm="http://schemas.microsoft.com/office/excel/2006/main" count="2">
        <x14:dataValidation type="list" errorStyle="warning" errorTitle="要綱別表の機械名称の記載をお願いします。" error="知事特認等、リストにない場合のみ直接入力下さい。">
          <x14:formula1>
            <xm:f>コード!$A$66:$A$178</xm:f>
          </x14:formula1>
          <xm:sqref>H7:H11</xm:sqref>
        </x14:dataValidation>
        <x14:dataValidation type="list" allowBlank="1" showInputMessage="1" showErrorMessage="1">
          <x14:formula1>
            <xm:f>コード!$G$53:$G$54</xm:f>
          </x14:formula1>
          <xm:sqref>C7:C12 Y7:Y11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9"/>
  <sheetViews>
    <sheetView view="pageBreakPreview" zoomScaleNormal="85" zoomScaleSheetLayoutView="100" workbookViewId="0">
      <selection activeCell="C3" sqref="C3"/>
    </sheetView>
  </sheetViews>
  <sheetFormatPr defaultRowHeight="20.25" customHeight="1" x14ac:dyDescent="0.15"/>
  <cols>
    <col min="1" max="1" width="5" style="93" bestFit="1" customWidth="1"/>
    <col min="2" max="2" width="8.375" style="93" bestFit="1" customWidth="1"/>
    <col min="3" max="3" width="26.125" style="93" customWidth="1"/>
    <col min="4" max="4" width="11.75" style="93" customWidth="1"/>
    <col min="5" max="5" width="26.125" style="106" customWidth="1"/>
    <col min="6" max="6" width="6.375" style="93" bestFit="1" customWidth="1"/>
    <col min="7" max="7" width="12.375" style="93" customWidth="1"/>
    <col min="8" max="10" width="20.75" style="93" customWidth="1"/>
    <col min="11" max="13" width="20.625" style="93" customWidth="1"/>
    <col min="14" max="14" width="19.75" style="93" customWidth="1"/>
    <col min="15" max="16384" width="9" style="93"/>
  </cols>
  <sheetData>
    <row r="1" spans="1:16" s="87" customFormat="1" ht="48.75" customHeight="1" x14ac:dyDescent="0.15">
      <c r="A1" s="83" t="s">
        <v>372</v>
      </c>
      <c r="B1" s="84"/>
      <c r="C1" s="84"/>
      <c r="D1" s="84"/>
      <c r="E1" s="85"/>
      <c r="F1" s="84"/>
      <c r="G1" s="86"/>
      <c r="H1" s="84"/>
      <c r="I1" s="84"/>
      <c r="M1" s="88"/>
    </row>
    <row r="2" spans="1:16" ht="24.95" customHeight="1" x14ac:dyDescent="0.15">
      <c r="A2" s="89" t="s">
        <v>373</v>
      </c>
      <c r="B2" s="90"/>
      <c r="C2" s="90"/>
      <c r="D2" s="90"/>
      <c r="E2" s="91"/>
      <c r="F2" s="90"/>
      <c r="G2" s="92"/>
      <c r="H2" s="90"/>
      <c r="I2" s="90"/>
      <c r="M2" s="94"/>
    </row>
    <row r="3" spans="1:16" ht="20.25" customHeight="1" x14ac:dyDescent="0.15">
      <c r="A3" s="95" t="s">
        <v>381</v>
      </c>
      <c r="B3" s="96"/>
      <c r="C3" s="96"/>
      <c r="D3" s="96"/>
      <c r="E3" s="97"/>
      <c r="F3" s="96"/>
      <c r="G3" s="98"/>
      <c r="H3" s="99"/>
      <c r="I3" s="99"/>
      <c r="J3" s="95"/>
      <c r="M3" s="94"/>
    </row>
    <row r="4" spans="1:16" ht="20.25" customHeight="1" x14ac:dyDescent="0.15">
      <c r="A4" s="107"/>
      <c r="B4" s="153" t="s">
        <v>382</v>
      </c>
      <c r="C4" s="153"/>
      <c r="D4" s="153"/>
      <c r="E4" s="153"/>
    </row>
    <row r="5" spans="1:16" ht="20.25" customHeight="1" x14ac:dyDescent="0.15">
      <c r="A5" s="96"/>
      <c r="B5" s="96"/>
      <c r="C5" s="96"/>
      <c r="D5" s="96"/>
      <c r="E5" s="97"/>
      <c r="F5" s="96"/>
      <c r="G5" s="96"/>
      <c r="H5" s="96"/>
      <c r="I5" s="96"/>
      <c r="J5" s="100"/>
      <c r="K5" s="100"/>
    </row>
    <row r="6" spans="1:16" ht="54" customHeight="1" x14ac:dyDescent="0.15">
      <c r="A6" s="154" t="s">
        <v>374</v>
      </c>
      <c r="B6" s="155" t="s">
        <v>375</v>
      </c>
      <c r="C6" s="157" t="s">
        <v>376</v>
      </c>
      <c r="D6" s="159" t="s">
        <v>377</v>
      </c>
      <c r="E6" s="148" t="s">
        <v>378</v>
      </c>
      <c r="F6" s="149"/>
      <c r="G6" s="150"/>
      <c r="H6" s="80" t="s">
        <v>356</v>
      </c>
      <c r="I6" s="81" t="s">
        <v>357</v>
      </c>
      <c r="J6" s="81" t="s">
        <v>369</v>
      </c>
      <c r="K6" s="151" t="s">
        <v>370</v>
      </c>
    </row>
    <row r="7" spans="1:16" ht="65.25" customHeight="1" x14ac:dyDescent="0.15">
      <c r="A7" s="154"/>
      <c r="B7" s="156"/>
      <c r="C7" s="158"/>
      <c r="D7" s="154"/>
      <c r="E7" s="101" t="s">
        <v>379</v>
      </c>
      <c r="F7" s="101" t="s">
        <v>2</v>
      </c>
      <c r="G7" s="102" t="s">
        <v>380</v>
      </c>
      <c r="H7" s="82" t="s">
        <v>358</v>
      </c>
      <c r="I7" s="80" t="s">
        <v>371</v>
      </c>
      <c r="J7" s="80" t="s">
        <v>371</v>
      </c>
      <c r="K7" s="152"/>
    </row>
    <row r="8" spans="1:16" ht="46.5" customHeight="1" x14ac:dyDescent="0.15">
      <c r="A8" s="103">
        <v>1</v>
      </c>
      <c r="B8" s="103"/>
      <c r="C8" s="103"/>
      <c r="D8" s="103"/>
      <c r="E8" s="103"/>
      <c r="F8" s="103"/>
      <c r="G8" s="103"/>
      <c r="H8" s="103"/>
      <c r="I8" s="103"/>
      <c r="J8" s="103"/>
      <c r="K8" s="103"/>
      <c r="L8" s="104"/>
      <c r="M8" s="104"/>
      <c r="N8" s="104"/>
    </row>
    <row r="9" spans="1:16" ht="46.5" customHeight="1" x14ac:dyDescent="0.15">
      <c r="A9" s="103">
        <v>2</v>
      </c>
      <c r="B9" s="103"/>
      <c r="C9" s="103"/>
      <c r="D9" s="103"/>
      <c r="E9" s="103"/>
      <c r="F9" s="103"/>
      <c r="G9" s="103"/>
      <c r="H9" s="103"/>
      <c r="I9" s="103"/>
      <c r="J9" s="103"/>
      <c r="K9" s="103"/>
      <c r="L9" s="104"/>
      <c r="M9" s="104"/>
      <c r="N9" s="104"/>
    </row>
    <row r="10" spans="1:16" ht="46.5" customHeight="1" x14ac:dyDescent="0.15">
      <c r="A10" s="103">
        <v>3</v>
      </c>
      <c r="B10" s="103"/>
      <c r="C10" s="103"/>
      <c r="D10" s="103"/>
      <c r="E10" s="103"/>
      <c r="F10" s="103"/>
      <c r="G10" s="103"/>
      <c r="H10" s="103"/>
      <c r="I10" s="103"/>
      <c r="J10" s="103"/>
      <c r="K10" s="103"/>
      <c r="L10" s="104"/>
      <c r="M10" s="104"/>
      <c r="N10" s="104"/>
    </row>
    <row r="11" spans="1:16" ht="46.5" customHeight="1" x14ac:dyDescent="0.15">
      <c r="A11" s="103">
        <v>4</v>
      </c>
      <c r="B11" s="103"/>
      <c r="C11" s="103"/>
      <c r="D11" s="103"/>
      <c r="E11" s="103"/>
      <c r="F11" s="103"/>
      <c r="G11" s="103"/>
      <c r="H11" s="103"/>
      <c r="I11" s="103"/>
      <c r="J11" s="103"/>
      <c r="K11" s="103"/>
      <c r="L11" s="104"/>
      <c r="M11" s="104"/>
      <c r="N11" s="104"/>
    </row>
    <row r="12" spans="1:16" ht="46.5" customHeight="1" x14ac:dyDescent="0.15">
      <c r="A12" s="103">
        <v>5</v>
      </c>
      <c r="B12" s="103"/>
      <c r="C12" s="103"/>
      <c r="D12" s="103"/>
      <c r="E12" s="103"/>
      <c r="F12" s="103"/>
      <c r="G12" s="103"/>
      <c r="H12" s="103"/>
      <c r="I12" s="103"/>
      <c r="J12" s="103"/>
      <c r="K12" s="103"/>
      <c r="L12" s="104"/>
      <c r="M12" s="104"/>
      <c r="N12" s="104"/>
    </row>
    <row r="13" spans="1:16" ht="20.25" customHeight="1" x14ac:dyDescent="0.15">
      <c r="A13" s="104"/>
      <c r="B13" s="104"/>
      <c r="C13" s="104"/>
      <c r="D13" s="104"/>
      <c r="E13" s="105"/>
      <c r="F13" s="104"/>
      <c r="G13" s="104"/>
      <c r="H13" s="104"/>
      <c r="I13" s="104"/>
      <c r="J13" s="104"/>
      <c r="K13" s="104"/>
      <c r="L13" s="104"/>
      <c r="M13" s="104"/>
      <c r="N13" s="104"/>
      <c r="O13" s="104"/>
      <c r="P13" s="104"/>
    </row>
    <row r="14" spans="1:16" ht="20.25" customHeight="1" x14ac:dyDescent="0.15">
      <c r="A14" s="104"/>
      <c r="B14" s="104"/>
      <c r="C14" s="104"/>
      <c r="D14" s="104"/>
      <c r="E14" s="105"/>
      <c r="F14" s="104"/>
      <c r="G14" s="104"/>
      <c r="H14" s="104"/>
      <c r="I14" s="104"/>
      <c r="J14" s="104"/>
      <c r="K14" s="104"/>
      <c r="L14" s="104"/>
      <c r="M14" s="104"/>
    </row>
    <row r="15" spans="1:16" ht="20.25" customHeight="1" x14ac:dyDescent="0.15">
      <c r="A15" s="104"/>
      <c r="B15" s="104"/>
      <c r="C15" s="104"/>
      <c r="D15" s="104"/>
      <c r="E15" s="105"/>
      <c r="F15" s="104"/>
      <c r="G15" s="104"/>
      <c r="H15" s="104"/>
      <c r="I15" s="104"/>
      <c r="J15" s="104"/>
      <c r="K15" s="104"/>
      <c r="L15" s="104"/>
      <c r="M15" s="104"/>
    </row>
    <row r="16" spans="1:16" ht="20.25" customHeight="1" x14ac:dyDescent="0.15">
      <c r="A16" s="104"/>
      <c r="B16" s="104"/>
      <c r="C16" s="104"/>
      <c r="D16" s="104"/>
      <c r="E16" s="105"/>
      <c r="F16" s="104"/>
      <c r="G16" s="104"/>
      <c r="H16" s="104"/>
      <c r="I16" s="104"/>
      <c r="J16" s="104"/>
      <c r="K16" s="104"/>
      <c r="L16" s="104"/>
      <c r="M16" s="104"/>
    </row>
    <row r="17" spans="1:13" ht="20.25" customHeight="1" x14ac:dyDescent="0.15">
      <c r="A17" s="104"/>
      <c r="B17" s="104"/>
      <c r="C17" s="104"/>
      <c r="D17" s="104"/>
      <c r="E17" s="105"/>
      <c r="F17" s="104"/>
      <c r="G17" s="104"/>
      <c r="H17" s="104"/>
      <c r="I17" s="104"/>
      <c r="J17" s="104"/>
      <c r="K17" s="104"/>
      <c r="L17" s="104"/>
      <c r="M17" s="104"/>
    </row>
    <row r="18" spans="1:13" ht="20.25" customHeight="1" x14ac:dyDescent="0.15">
      <c r="A18" s="104"/>
      <c r="B18" s="104"/>
      <c r="C18" s="104"/>
      <c r="D18" s="104"/>
      <c r="E18" s="105"/>
      <c r="F18" s="104"/>
      <c r="G18" s="104"/>
      <c r="H18" s="104"/>
      <c r="I18" s="104"/>
      <c r="J18" s="104"/>
      <c r="K18" s="104"/>
      <c r="L18" s="104"/>
      <c r="M18" s="104"/>
    </row>
    <row r="19" spans="1:13" ht="20.25" customHeight="1" x14ac:dyDescent="0.15">
      <c r="A19" s="104"/>
      <c r="B19" s="104"/>
      <c r="C19" s="104"/>
      <c r="D19" s="104"/>
      <c r="E19" s="105"/>
      <c r="F19" s="104"/>
      <c r="G19" s="104"/>
      <c r="H19" s="104"/>
      <c r="I19" s="104"/>
      <c r="J19" s="104"/>
      <c r="K19" s="104"/>
      <c r="L19" s="104"/>
      <c r="M19" s="104"/>
    </row>
  </sheetData>
  <mergeCells count="7">
    <mergeCell ref="E6:G6"/>
    <mergeCell ref="K6:K7"/>
    <mergeCell ref="B4:E4"/>
    <mergeCell ref="A6:A7"/>
    <mergeCell ref="B6:B7"/>
    <mergeCell ref="C6:C7"/>
    <mergeCell ref="D6:D7"/>
  </mergeCells>
  <phoneticPr fontId="1"/>
  <dataValidations count="2">
    <dataValidation type="list" showDropDown="1" showInputMessage="1" sqref="A1:I2">
      <formula1>#REF!</formula1>
    </dataValidation>
    <dataValidation type="list" allowBlank="1" showInputMessage="1" showErrorMessage="1" sqref="C8:D12">
      <formula1>#REF!</formula1>
    </dataValidation>
  </dataValidations>
  <pageMargins left="0.70866141732283472" right="0.11811023622047245" top="0.74803149606299213" bottom="0.74803149606299213" header="0.31496062992125984" footer="0.31496062992125984"/>
  <pageSetup paperSize="9" scale="78" firstPageNumber="0" fitToHeight="0" orientation="landscape" useFirstPageNumber="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178"/>
  <sheetViews>
    <sheetView view="pageBreakPreview" topLeftCell="A48" zoomScale="90" zoomScaleNormal="90" zoomScaleSheetLayoutView="90" workbookViewId="0">
      <selection activeCell="A43" sqref="A43"/>
    </sheetView>
  </sheetViews>
  <sheetFormatPr defaultRowHeight="13.5" x14ac:dyDescent="0.15"/>
  <cols>
    <col min="1" max="1" width="14.375" style="9" customWidth="1"/>
    <col min="2" max="2" width="87.75" style="9" bestFit="1" customWidth="1"/>
    <col min="3" max="3" width="9" style="9"/>
    <col min="4" max="4" width="13.125" style="9" bestFit="1" customWidth="1"/>
    <col min="5" max="5" width="9" style="9"/>
    <col min="6" max="6" width="6.625" style="9" customWidth="1"/>
    <col min="7" max="7" width="10.625" style="9" customWidth="1"/>
    <col min="8" max="8" width="10.625" style="9" hidden="1" customWidth="1"/>
    <col min="9" max="9" width="10.625" style="9" customWidth="1"/>
    <col min="10" max="16384" width="9" style="9"/>
  </cols>
  <sheetData>
    <row r="1" spans="1:9" x14ac:dyDescent="0.15">
      <c r="A1" s="9" t="s">
        <v>150</v>
      </c>
      <c r="F1" s="9" t="s">
        <v>3</v>
      </c>
    </row>
    <row r="2" spans="1:9" x14ac:dyDescent="0.15">
      <c r="A2" s="15" t="s">
        <v>168</v>
      </c>
      <c r="B2" s="16"/>
      <c r="C2" s="16"/>
      <c r="D2" s="17"/>
      <c r="F2" s="11" t="s">
        <v>103</v>
      </c>
      <c r="G2" s="10" t="s">
        <v>4</v>
      </c>
      <c r="H2" s="10" t="s">
        <v>4</v>
      </c>
      <c r="I2" s="10" t="str">
        <f t="shared" ref="I2:I49" si="0">CONCATENATE(F2,H2)</f>
        <v>01北海道</v>
      </c>
    </row>
    <row r="3" spans="1:9" x14ac:dyDescent="0.15">
      <c r="A3" s="18"/>
      <c r="B3" s="19"/>
      <c r="C3" s="19"/>
      <c r="D3" s="20"/>
      <c r="F3" s="11" t="s">
        <v>5</v>
      </c>
      <c r="G3" s="10" t="s">
        <v>6</v>
      </c>
      <c r="H3" s="10" t="s">
        <v>7</v>
      </c>
      <c r="I3" s="10" t="str">
        <f t="shared" si="0"/>
        <v>02青森</v>
      </c>
    </row>
    <row r="4" spans="1:9" x14ac:dyDescent="0.15">
      <c r="A4" s="16"/>
      <c r="B4" s="13"/>
      <c r="C4" s="13"/>
      <c r="D4" s="16"/>
      <c r="F4" s="11" t="s">
        <v>8</v>
      </c>
      <c r="G4" s="10" t="s">
        <v>9</v>
      </c>
      <c r="H4" s="10" t="s">
        <v>10</v>
      </c>
      <c r="I4" s="10" t="str">
        <f t="shared" si="0"/>
        <v>03岩手</v>
      </c>
    </row>
    <row r="5" spans="1:9" x14ac:dyDescent="0.15">
      <c r="A5" s="13"/>
      <c r="B5" s="13"/>
      <c r="C5" s="13"/>
      <c r="D5" s="13"/>
      <c r="F5" s="11" t="s">
        <v>11</v>
      </c>
      <c r="G5" s="10" t="s">
        <v>12</v>
      </c>
      <c r="H5" s="10" t="s">
        <v>13</v>
      </c>
      <c r="I5" s="10" t="str">
        <f t="shared" si="0"/>
        <v>04宮城</v>
      </c>
    </row>
    <row r="6" spans="1:9" x14ac:dyDescent="0.15">
      <c r="A6" s="18" t="s">
        <v>169</v>
      </c>
      <c r="B6" s="19"/>
      <c r="C6" s="19"/>
      <c r="D6" s="20"/>
      <c r="F6" s="11" t="s">
        <v>14</v>
      </c>
      <c r="G6" s="10" t="s">
        <v>15</v>
      </c>
      <c r="H6" s="10" t="s">
        <v>16</v>
      </c>
      <c r="I6" s="10" t="str">
        <f t="shared" si="0"/>
        <v>05秋田</v>
      </c>
    </row>
    <row r="7" spans="1:9" x14ac:dyDescent="0.15">
      <c r="A7" s="18"/>
      <c r="B7" s="19"/>
      <c r="C7" s="19"/>
      <c r="D7" s="20"/>
      <c r="F7" s="11" t="s">
        <v>17</v>
      </c>
      <c r="G7" s="10" t="s">
        <v>18</v>
      </c>
      <c r="H7" s="10" t="s">
        <v>19</v>
      </c>
      <c r="I7" s="10" t="str">
        <f t="shared" si="0"/>
        <v>06山形</v>
      </c>
    </row>
    <row r="8" spans="1:9" x14ac:dyDescent="0.15">
      <c r="A8" s="16"/>
      <c r="B8" s="16"/>
      <c r="C8" s="16"/>
      <c r="D8" s="16"/>
      <c r="F8" s="11" t="s">
        <v>20</v>
      </c>
      <c r="G8" s="10" t="s">
        <v>21</v>
      </c>
      <c r="H8" s="10" t="s">
        <v>22</v>
      </c>
      <c r="I8" s="10" t="str">
        <f t="shared" si="0"/>
        <v>07福島</v>
      </c>
    </row>
    <row r="9" spans="1:9" x14ac:dyDescent="0.15">
      <c r="A9" s="13"/>
      <c r="B9" s="13"/>
      <c r="C9" s="13"/>
      <c r="D9" s="13"/>
      <c r="F9" s="11" t="s">
        <v>23</v>
      </c>
      <c r="G9" s="10" t="s">
        <v>24</v>
      </c>
      <c r="H9" s="10" t="s">
        <v>25</v>
      </c>
      <c r="I9" s="10" t="str">
        <f t="shared" si="0"/>
        <v>08茨城</v>
      </c>
    </row>
    <row r="10" spans="1:9" x14ac:dyDescent="0.15">
      <c r="A10" s="15"/>
      <c r="B10" s="16"/>
      <c r="C10" s="16"/>
      <c r="D10" s="17"/>
      <c r="F10" s="11" t="s">
        <v>26</v>
      </c>
      <c r="G10" s="10" t="s">
        <v>27</v>
      </c>
      <c r="H10" s="10" t="s">
        <v>28</v>
      </c>
      <c r="I10" s="10" t="str">
        <f t="shared" si="0"/>
        <v>09栃木</v>
      </c>
    </row>
    <row r="11" spans="1:9" x14ac:dyDescent="0.15">
      <c r="A11" s="16"/>
      <c r="B11" s="16"/>
      <c r="C11" s="16"/>
      <c r="D11" s="16"/>
      <c r="F11" s="12">
        <v>10</v>
      </c>
      <c r="G11" s="10" t="s">
        <v>29</v>
      </c>
      <c r="H11" s="10" t="s">
        <v>30</v>
      </c>
      <c r="I11" s="10" t="str">
        <f t="shared" si="0"/>
        <v>10群馬</v>
      </c>
    </row>
    <row r="12" spans="1:9" x14ac:dyDescent="0.15">
      <c r="F12" s="12">
        <v>11</v>
      </c>
      <c r="G12" s="10" t="s">
        <v>31</v>
      </c>
      <c r="H12" s="10" t="s">
        <v>32</v>
      </c>
      <c r="I12" s="10" t="str">
        <f t="shared" si="0"/>
        <v>11埼玉</v>
      </c>
    </row>
    <row r="13" spans="1:9" x14ac:dyDescent="0.15">
      <c r="A13" s="8"/>
      <c r="F13" s="12">
        <v>12</v>
      </c>
      <c r="G13" s="10" t="s">
        <v>33</v>
      </c>
      <c r="H13" s="10" t="s">
        <v>34</v>
      </c>
      <c r="I13" s="10" t="str">
        <f t="shared" si="0"/>
        <v>12千葉</v>
      </c>
    </row>
    <row r="14" spans="1:9" x14ac:dyDescent="0.15">
      <c r="F14" s="12">
        <v>13</v>
      </c>
      <c r="G14" s="10" t="s">
        <v>35</v>
      </c>
      <c r="H14" s="10" t="s">
        <v>151</v>
      </c>
      <c r="I14" s="10" t="str">
        <f t="shared" si="0"/>
        <v>13東京</v>
      </c>
    </row>
    <row r="15" spans="1:9" x14ac:dyDescent="0.15">
      <c r="A15" s="42"/>
      <c r="B15" s="43"/>
      <c r="F15" s="12">
        <v>14</v>
      </c>
      <c r="G15" s="10" t="s">
        <v>36</v>
      </c>
      <c r="H15" s="10" t="s">
        <v>37</v>
      </c>
      <c r="I15" s="10" t="str">
        <f t="shared" si="0"/>
        <v>14神奈川</v>
      </c>
    </row>
    <row r="16" spans="1:9" x14ac:dyDescent="0.15">
      <c r="A16" s="42"/>
      <c r="B16" s="43"/>
      <c r="F16" s="12">
        <v>15</v>
      </c>
      <c r="G16" s="10" t="s">
        <v>38</v>
      </c>
      <c r="H16" s="10" t="s">
        <v>39</v>
      </c>
      <c r="I16" s="10" t="str">
        <f t="shared" si="0"/>
        <v>15新潟</v>
      </c>
    </row>
    <row r="17" spans="1:9" x14ac:dyDescent="0.15">
      <c r="A17" s="42"/>
      <c r="B17" s="43"/>
      <c r="F17" s="12">
        <v>16</v>
      </c>
      <c r="G17" s="10" t="s">
        <v>40</v>
      </c>
      <c r="H17" s="10" t="s">
        <v>41</v>
      </c>
      <c r="I17" s="10" t="str">
        <f t="shared" si="0"/>
        <v>16富山</v>
      </c>
    </row>
    <row r="18" spans="1:9" x14ac:dyDescent="0.15">
      <c r="F18" s="12">
        <v>17</v>
      </c>
      <c r="G18" s="10" t="s">
        <v>42</v>
      </c>
      <c r="H18" s="10" t="s">
        <v>43</v>
      </c>
      <c r="I18" s="10" t="str">
        <f t="shared" si="0"/>
        <v>17石川</v>
      </c>
    </row>
    <row r="19" spans="1:9" x14ac:dyDescent="0.15">
      <c r="F19" s="12">
        <v>18</v>
      </c>
      <c r="G19" s="10" t="s">
        <v>44</v>
      </c>
      <c r="H19" s="10" t="s">
        <v>45</v>
      </c>
      <c r="I19" s="10" t="str">
        <f t="shared" si="0"/>
        <v>18福井</v>
      </c>
    </row>
    <row r="20" spans="1:9" x14ac:dyDescent="0.15">
      <c r="F20" s="12">
        <v>19</v>
      </c>
      <c r="G20" s="10" t="s">
        <v>46</v>
      </c>
      <c r="H20" s="10" t="s">
        <v>47</v>
      </c>
      <c r="I20" s="10" t="str">
        <f t="shared" si="0"/>
        <v>19山梨</v>
      </c>
    </row>
    <row r="21" spans="1:9" x14ac:dyDescent="0.15">
      <c r="A21" s="42"/>
      <c r="B21" s="43"/>
      <c r="F21" s="12">
        <v>20</v>
      </c>
      <c r="G21" s="10" t="s">
        <v>48</v>
      </c>
      <c r="H21" s="10" t="s">
        <v>49</v>
      </c>
      <c r="I21" s="10" t="str">
        <f t="shared" si="0"/>
        <v>20長野</v>
      </c>
    </row>
    <row r="22" spans="1:9" x14ac:dyDescent="0.15">
      <c r="A22" s="42"/>
      <c r="B22" s="43"/>
      <c r="F22" s="12">
        <v>21</v>
      </c>
      <c r="G22" s="10" t="s">
        <v>50</v>
      </c>
      <c r="H22" s="10" t="s">
        <v>51</v>
      </c>
      <c r="I22" s="10" t="str">
        <f t="shared" si="0"/>
        <v>21岐阜</v>
      </c>
    </row>
    <row r="23" spans="1:9" x14ac:dyDescent="0.15">
      <c r="A23" s="42"/>
      <c r="B23" s="43"/>
      <c r="F23" s="12">
        <v>22</v>
      </c>
      <c r="G23" s="10" t="s">
        <v>52</v>
      </c>
      <c r="H23" s="10" t="s">
        <v>53</v>
      </c>
      <c r="I23" s="10" t="str">
        <f t="shared" si="0"/>
        <v>22静岡</v>
      </c>
    </row>
    <row r="24" spans="1:9" x14ac:dyDescent="0.15">
      <c r="F24" s="12">
        <v>23</v>
      </c>
      <c r="G24" s="10" t="s">
        <v>54</v>
      </c>
      <c r="H24" s="10" t="s">
        <v>55</v>
      </c>
      <c r="I24" s="10" t="str">
        <f t="shared" si="0"/>
        <v>23愛知</v>
      </c>
    </row>
    <row r="25" spans="1:9" x14ac:dyDescent="0.15">
      <c r="F25" s="12">
        <v>24</v>
      </c>
      <c r="G25" s="10" t="s">
        <v>56</v>
      </c>
      <c r="H25" s="10" t="s">
        <v>57</v>
      </c>
      <c r="I25" s="10" t="str">
        <f t="shared" si="0"/>
        <v>24三重</v>
      </c>
    </row>
    <row r="26" spans="1:9" x14ac:dyDescent="0.15">
      <c r="F26" s="12">
        <v>25</v>
      </c>
      <c r="G26" s="10" t="s">
        <v>58</v>
      </c>
      <c r="H26" s="10" t="s">
        <v>59</v>
      </c>
      <c r="I26" s="10" t="str">
        <f t="shared" si="0"/>
        <v>25滋賀</v>
      </c>
    </row>
    <row r="27" spans="1:9" x14ac:dyDescent="0.15">
      <c r="A27" s="42"/>
      <c r="B27" s="43"/>
      <c r="F27" s="12">
        <v>26</v>
      </c>
      <c r="G27" s="10" t="s">
        <v>60</v>
      </c>
      <c r="H27" s="10" t="s">
        <v>152</v>
      </c>
      <c r="I27" s="10" t="str">
        <f t="shared" si="0"/>
        <v>26京都</v>
      </c>
    </row>
    <row r="28" spans="1:9" x14ac:dyDescent="0.15">
      <c r="A28" s="42"/>
      <c r="B28" s="43"/>
      <c r="F28" s="12">
        <v>27</v>
      </c>
      <c r="G28" s="10" t="s">
        <v>61</v>
      </c>
      <c r="H28" s="10" t="s">
        <v>153</v>
      </c>
      <c r="I28" s="10" t="str">
        <f t="shared" si="0"/>
        <v>27大阪</v>
      </c>
    </row>
    <row r="29" spans="1:9" x14ac:dyDescent="0.15">
      <c r="A29" s="42"/>
      <c r="B29" s="43"/>
      <c r="F29" s="12">
        <v>28</v>
      </c>
      <c r="G29" s="10" t="s">
        <v>62</v>
      </c>
      <c r="H29" s="10" t="s">
        <v>63</v>
      </c>
      <c r="I29" s="10" t="str">
        <f t="shared" si="0"/>
        <v>28兵庫</v>
      </c>
    </row>
    <row r="30" spans="1:9" x14ac:dyDescent="0.15">
      <c r="F30" s="12">
        <v>29</v>
      </c>
      <c r="G30" s="10" t="s">
        <v>64</v>
      </c>
      <c r="H30" s="10" t="s">
        <v>65</v>
      </c>
      <c r="I30" s="10" t="str">
        <f t="shared" si="0"/>
        <v>29奈良</v>
      </c>
    </row>
    <row r="31" spans="1:9" x14ac:dyDescent="0.15">
      <c r="F31" s="12">
        <v>30</v>
      </c>
      <c r="G31" s="10" t="s">
        <v>66</v>
      </c>
      <c r="H31" s="10" t="s">
        <v>67</v>
      </c>
      <c r="I31" s="10" t="str">
        <f t="shared" si="0"/>
        <v>30和歌山</v>
      </c>
    </row>
    <row r="32" spans="1:9" x14ac:dyDescent="0.15">
      <c r="F32" s="12">
        <v>31</v>
      </c>
      <c r="G32" s="10" t="s">
        <v>68</v>
      </c>
      <c r="H32" s="10" t="s">
        <v>69</v>
      </c>
      <c r="I32" s="10" t="str">
        <f t="shared" si="0"/>
        <v>31鳥取</v>
      </c>
    </row>
    <row r="33" spans="1:9" x14ac:dyDescent="0.15">
      <c r="A33" s="42"/>
      <c r="B33" s="43"/>
      <c r="F33" s="12">
        <v>32</v>
      </c>
      <c r="G33" s="10" t="s">
        <v>70</v>
      </c>
      <c r="H33" s="10" t="s">
        <v>71</v>
      </c>
      <c r="I33" s="10" t="str">
        <f t="shared" si="0"/>
        <v>32島根</v>
      </c>
    </row>
    <row r="34" spans="1:9" x14ac:dyDescent="0.15">
      <c r="A34" s="42"/>
      <c r="B34" s="43"/>
      <c r="F34" s="12">
        <v>33</v>
      </c>
      <c r="G34" s="10" t="s">
        <v>72</v>
      </c>
      <c r="H34" s="10" t="s">
        <v>73</v>
      </c>
      <c r="I34" s="10" t="str">
        <f t="shared" si="0"/>
        <v>33岡山</v>
      </c>
    </row>
    <row r="35" spans="1:9" x14ac:dyDescent="0.15">
      <c r="A35" s="42"/>
      <c r="B35" s="43"/>
      <c r="F35" s="12">
        <v>34</v>
      </c>
      <c r="G35" s="10" t="s">
        <v>74</v>
      </c>
      <c r="H35" s="10" t="s">
        <v>75</v>
      </c>
      <c r="I35" s="10" t="str">
        <f t="shared" si="0"/>
        <v>34広島</v>
      </c>
    </row>
    <row r="36" spans="1:9" x14ac:dyDescent="0.15">
      <c r="F36" s="12">
        <v>35</v>
      </c>
      <c r="G36" s="10" t="s">
        <v>76</v>
      </c>
      <c r="H36" s="10" t="s">
        <v>77</v>
      </c>
      <c r="I36" s="10" t="str">
        <f t="shared" si="0"/>
        <v>35山口</v>
      </c>
    </row>
    <row r="37" spans="1:9" x14ac:dyDescent="0.15">
      <c r="F37" s="12">
        <v>36</v>
      </c>
      <c r="G37" s="10" t="s">
        <v>78</v>
      </c>
      <c r="H37" s="10" t="s">
        <v>79</v>
      </c>
      <c r="I37" s="10" t="str">
        <f t="shared" si="0"/>
        <v>36徳島</v>
      </c>
    </row>
    <row r="38" spans="1:9" x14ac:dyDescent="0.15">
      <c r="A38" s="9" t="s">
        <v>154</v>
      </c>
      <c r="F38" s="12">
        <v>37</v>
      </c>
      <c r="G38" s="10" t="s">
        <v>80</v>
      </c>
      <c r="H38" s="10" t="s">
        <v>81</v>
      </c>
      <c r="I38" s="10" t="str">
        <f t="shared" si="0"/>
        <v>37香川</v>
      </c>
    </row>
    <row r="39" spans="1:9" x14ac:dyDescent="0.15">
      <c r="A39" s="14" t="s">
        <v>157</v>
      </c>
      <c r="B39" s="10" t="s">
        <v>158</v>
      </c>
      <c r="F39" s="12">
        <v>38</v>
      </c>
      <c r="G39" s="10" t="s">
        <v>82</v>
      </c>
      <c r="H39" s="10" t="s">
        <v>83</v>
      </c>
      <c r="I39" s="10" t="str">
        <f t="shared" si="0"/>
        <v>38愛媛</v>
      </c>
    </row>
    <row r="40" spans="1:9" x14ac:dyDescent="0.15">
      <c r="A40" s="10" t="s">
        <v>116</v>
      </c>
      <c r="B40" s="10" t="s">
        <v>155</v>
      </c>
      <c r="F40" s="12">
        <v>39</v>
      </c>
      <c r="G40" s="10" t="s">
        <v>84</v>
      </c>
      <c r="H40" s="10" t="s">
        <v>85</v>
      </c>
      <c r="I40" s="10" t="str">
        <f t="shared" si="0"/>
        <v>39高知</v>
      </c>
    </row>
    <row r="41" spans="1:9" x14ac:dyDescent="0.15">
      <c r="A41" s="10" t="s">
        <v>117</v>
      </c>
      <c r="B41" s="10" t="s">
        <v>156</v>
      </c>
      <c r="F41" s="12">
        <v>40</v>
      </c>
      <c r="G41" s="10" t="s">
        <v>86</v>
      </c>
      <c r="H41" s="10" t="s">
        <v>87</v>
      </c>
      <c r="I41" s="10" t="str">
        <f t="shared" si="0"/>
        <v>40福岡</v>
      </c>
    </row>
    <row r="42" spans="1:9" x14ac:dyDescent="0.15">
      <c r="A42" s="10" t="s">
        <v>118</v>
      </c>
      <c r="B42" s="10" t="s">
        <v>159</v>
      </c>
      <c r="F42" s="12">
        <v>41</v>
      </c>
      <c r="G42" s="10" t="s">
        <v>88</v>
      </c>
      <c r="H42" s="10" t="s">
        <v>89</v>
      </c>
      <c r="I42" s="10" t="str">
        <f t="shared" si="0"/>
        <v>41佐賀</v>
      </c>
    </row>
    <row r="43" spans="1:9" x14ac:dyDescent="0.15">
      <c r="A43" s="10" t="s">
        <v>120</v>
      </c>
      <c r="B43" s="10" t="s">
        <v>187</v>
      </c>
      <c r="F43" s="12">
        <v>42</v>
      </c>
      <c r="G43" s="10" t="s">
        <v>90</v>
      </c>
      <c r="H43" s="10" t="s">
        <v>91</v>
      </c>
      <c r="I43" s="10" t="str">
        <f t="shared" si="0"/>
        <v>42長崎</v>
      </c>
    </row>
    <row r="44" spans="1:9" x14ac:dyDescent="0.15">
      <c r="A44" s="10" t="s">
        <v>119</v>
      </c>
      <c r="B44" s="10" t="s">
        <v>160</v>
      </c>
      <c r="F44" s="12">
        <v>43</v>
      </c>
      <c r="G44" s="10" t="s">
        <v>92</v>
      </c>
      <c r="H44" s="10" t="s">
        <v>93</v>
      </c>
      <c r="I44" s="10" t="str">
        <f t="shared" si="0"/>
        <v>43熊本</v>
      </c>
    </row>
    <row r="45" spans="1:9" x14ac:dyDescent="0.15">
      <c r="A45" s="10"/>
      <c r="B45" s="10"/>
      <c r="F45" s="12">
        <v>44</v>
      </c>
      <c r="G45" s="10" t="s">
        <v>94</v>
      </c>
      <c r="H45" s="10" t="s">
        <v>95</v>
      </c>
      <c r="I45" s="10" t="str">
        <f t="shared" si="0"/>
        <v>44大分</v>
      </c>
    </row>
    <row r="46" spans="1:9" x14ac:dyDescent="0.15">
      <c r="F46" s="12">
        <v>45</v>
      </c>
      <c r="G46" s="10" t="s">
        <v>96</v>
      </c>
      <c r="H46" s="10" t="s">
        <v>97</v>
      </c>
      <c r="I46" s="10" t="str">
        <f t="shared" si="0"/>
        <v>45宮崎</v>
      </c>
    </row>
    <row r="47" spans="1:9" x14ac:dyDescent="0.15">
      <c r="F47" s="12">
        <v>46</v>
      </c>
      <c r="G47" s="10" t="s">
        <v>98</v>
      </c>
      <c r="H47" s="10" t="s">
        <v>99</v>
      </c>
      <c r="I47" s="10" t="str">
        <f t="shared" si="0"/>
        <v>46鹿児島</v>
      </c>
    </row>
    <row r="48" spans="1:9" x14ac:dyDescent="0.15">
      <c r="A48" s="9" t="s">
        <v>163</v>
      </c>
      <c r="F48" s="12">
        <v>47</v>
      </c>
      <c r="G48" s="10" t="s">
        <v>100</v>
      </c>
      <c r="H48" s="10" t="s">
        <v>101</v>
      </c>
      <c r="I48" s="10" t="str">
        <f t="shared" si="0"/>
        <v>47沖縄</v>
      </c>
    </row>
    <row r="49" spans="1:9" x14ac:dyDescent="0.15">
      <c r="A49" s="10" t="s">
        <v>164</v>
      </c>
      <c r="F49" s="12">
        <v>99</v>
      </c>
      <c r="G49" s="10" t="s">
        <v>102</v>
      </c>
      <c r="H49" s="10" t="s">
        <v>102</v>
      </c>
      <c r="I49" s="10" t="str">
        <f t="shared" si="0"/>
        <v>99不明</v>
      </c>
    </row>
    <row r="50" spans="1:9" x14ac:dyDescent="0.15">
      <c r="A50" s="10" t="s">
        <v>165</v>
      </c>
    </row>
    <row r="51" spans="1:9" x14ac:dyDescent="0.15">
      <c r="A51" s="10" t="s">
        <v>119</v>
      </c>
    </row>
    <row r="52" spans="1:9" x14ac:dyDescent="0.15">
      <c r="G52" s="9" t="s">
        <v>161</v>
      </c>
    </row>
    <row r="53" spans="1:9" x14ac:dyDescent="0.15">
      <c r="G53" s="10" t="s">
        <v>162</v>
      </c>
    </row>
    <row r="54" spans="1:9" x14ac:dyDescent="0.15">
      <c r="G54" s="10"/>
    </row>
    <row r="55" spans="1:9" x14ac:dyDescent="0.15">
      <c r="G55" s="10"/>
    </row>
    <row r="58" spans="1:9" x14ac:dyDescent="0.15">
      <c r="G58" s="160" t="s">
        <v>166</v>
      </c>
      <c r="H58" s="160"/>
      <c r="I58" s="160"/>
    </row>
    <row r="59" spans="1:9" x14ac:dyDescent="0.15">
      <c r="G59" s="10" t="s">
        <v>113</v>
      </c>
    </row>
    <row r="60" spans="1:9" x14ac:dyDescent="0.15">
      <c r="G60" s="10" t="s">
        <v>114</v>
      </c>
    </row>
    <row r="61" spans="1:9" x14ac:dyDescent="0.15">
      <c r="G61" s="10" t="s">
        <v>108</v>
      </c>
    </row>
    <row r="62" spans="1:9" x14ac:dyDescent="0.15">
      <c r="G62" s="10" t="s">
        <v>115</v>
      </c>
    </row>
    <row r="63" spans="1:9" x14ac:dyDescent="0.15">
      <c r="G63" s="10" t="s">
        <v>167</v>
      </c>
    </row>
    <row r="64" spans="1:9" x14ac:dyDescent="0.15">
      <c r="G64" s="10"/>
    </row>
    <row r="65" spans="1:3" x14ac:dyDescent="0.15">
      <c r="A65" s="9" t="s">
        <v>188</v>
      </c>
      <c r="C65" s="9" t="s">
        <v>189</v>
      </c>
    </row>
    <row r="66" spans="1:3" x14ac:dyDescent="0.15">
      <c r="A66" s="10" t="s">
        <v>190</v>
      </c>
      <c r="C66" s="10" t="s">
        <v>191</v>
      </c>
    </row>
    <row r="67" spans="1:3" x14ac:dyDescent="0.15">
      <c r="A67" s="10" t="s">
        <v>192</v>
      </c>
      <c r="C67" s="10" t="s">
        <v>193</v>
      </c>
    </row>
    <row r="68" spans="1:3" x14ac:dyDescent="0.15">
      <c r="A68" s="10" t="s">
        <v>194</v>
      </c>
      <c r="C68" s="10" t="s">
        <v>195</v>
      </c>
    </row>
    <row r="69" spans="1:3" x14ac:dyDescent="0.15">
      <c r="A69" s="10" t="s">
        <v>196</v>
      </c>
      <c r="C69" s="10" t="s">
        <v>197</v>
      </c>
    </row>
    <row r="70" spans="1:3" x14ac:dyDescent="0.15">
      <c r="A70" s="10" t="s">
        <v>198</v>
      </c>
      <c r="C70" s="10" t="s">
        <v>199</v>
      </c>
    </row>
    <row r="71" spans="1:3" x14ac:dyDescent="0.15">
      <c r="A71" s="10" t="s">
        <v>200</v>
      </c>
      <c r="C71" s="10" t="s">
        <v>201</v>
      </c>
    </row>
    <row r="72" spans="1:3" x14ac:dyDescent="0.15">
      <c r="A72" s="10" t="s">
        <v>202</v>
      </c>
      <c r="C72" s="10" t="s">
        <v>203</v>
      </c>
    </row>
    <row r="73" spans="1:3" x14ac:dyDescent="0.15">
      <c r="A73" s="10" t="s">
        <v>204</v>
      </c>
      <c r="C73" s="10" t="s">
        <v>205</v>
      </c>
    </row>
    <row r="74" spans="1:3" x14ac:dyDescent="0.15">
      <c r="A74" s="10" t="s">
        <v>206</v>
      </c>
      <c r="C74" s="10" t="s">
        <v>207</v>
      </c>
    </row>
    <row r="75" spans="1:3" x14ac:dyDescent="0.15">
      <c r="A75" s="10" t="s">
        <v>208</v>
      </c>
      <c r="C75" s="10" t="s">
        <v>209</v>
      </c>
    </row>
    <row r="76" spans="1:3" x14ac:dyDescent="0.15">
      <c r="A76" s="10" t="s">
        <v>210</v>
      </c>
      <c r="C76" s="10" t="s">
        <v>211</v>
      </c>
    </row>
    <row r="77" spans="1:3" x14ac:dyDescent="0.15">
      <c r="A77" s="10" t="s">
        <v>212</v>
      </c>
      <c r="C77" s="10" t="s">
        <v>213</v>
      </c>
    </row>
    <row r="78" spans="1:3" x14ac:dyDescent="0.15">
      <c r="A78" s="10" t="s">
        <v>214</v>
      </c>
      <c r="C78" s="10" t="s">
        <v>215</v>
      </c>
    </row>
    <row r="79" spans="1:3" x14ac:dyDescent="0.15">
      <c r="A79" s="10" t="s">
        <v>216</v>
      </c>
      <c r="C79" s="10" t="s">
        <v>217</v>
      </c>
    </row>
    <row r="80" spans="1:3" x14ac:dyDescent="0.15">
      <c r="A80" s="10" t="s">
        <v>218</v>
      </c>
      <c r="C80" s="10" t="s">
        <v>219</v>
      </c>
    </row>
    <row r="81" spans="1:3" x14ac:dyDescent="0.15">
      <c r="A81" s="10" t="s">
        <v>220</v>
      </c>
      <c r="C81" s="10" t="s">
        <v>221</v>
      </c>
    </row>
    <row r="82" spans="1:3" x14ac:dyDescent="0.15">
      <c r="A82" s="10" t="s">
        <v>222</v>
      </c>
      <c r="C82" s="10" t="s">
        <v>223</v>
      </c>
    </row>
    <row r="83" spans="1:3" x14ac:dyDescent="0.15">
      <c r="A83" s="10" t="s">
        <v>224</v>
      </c>
      <c r="C83" s="10" t="s">
        <v>225</v>
      </c>
    </row>
    <row r="84" spans="1:3" x14ac:dyDescent="0.15">
      <c r="A84" s="10" t="s">
        <v>226</v>
      </c>
      <c r="C84" s="10" t="s">
        <v>227</v>
      </c>
    </row>
    <row r="85" spans="1:3" x14ac:dyDescent="0.15">
      <c r="A85" s="10" t="s">
        <v>228</v>
      </c>
      <c r="C85" s="10" t="s">
        <v>229</v>
      </c>
    </row>
    <row r="86" spans="1:3" x14ac:dyDescent="0.15">
      <c r="A86" s="10" t="s">
        <v>230</v>
      </c>
      <c r="C86" s="10" t="s">
        <v>231</v>
      </c>
    </row>
    <row r="87" spans="1:3" x14ac:dyDescent="0.15">
      <c r="A87" s="10" t="s">
        <v>232</v>
      </c>
      <c r="C87" s="10" t="s">
        <v>233</v>
      </c>
    </row>
    <row r="88" spans="1:3" x14ac:dyDescent="0.15">
      <c r="A88" s="10" t="s">
        <v>234</v>
      </c>
      <c r="C88" s="10" t="s">
        <v>235</v>
      </c>
    </row>
    <row r="89" spans="1:3" x14ac:dyDescent="0.15">
      <c r="A89" s="10" t="s">
        <v>236</v>
      </c>
      <c r="C89" s="10" t="s">
        <v>237</v>
      </c>
    </row>
    <row r="90" spans="1:3" x14ac:dyDescent="0.15">
      <c r="A90" s="10" t="s">
        <v>238</v>
      </c>
      <c r="C90" s="10" t="s">
        <v>239</v>
      </c>
    </row>
    <row r="91" spans="1:3" x14ac:dyDescent="0.15">
      <c r="A91" s="10" t="s">
        <v>240</v>
      </c>
    </row>
    <row r="92" spans="1:3" x14ac:dyDescent="0.15">
      <c r="A92" s="10" t="s">
        <v>241</v>
      </c>
    </row>
    <row r="93" spans="1:3" x14ac:dyDescent="0.15">
      <c r="A93" s="10" t="s">
        <v>242</v>
      </c>
    </row>
    <row r="94" spans="1:3" x14ac:dyDescent="0.15">
      <c r="A94" s="10" t="s">
        <v>243</v>
      </c>
    </row>
    <row r="95" spans="1:3" x14ac:dyDescent="0.15">
      <c r="A95" s="10" t="s">
        <v>244</v>
      </c>
    </row>
    <row r="96" spans="1:3" x14ac:dyDescent="0.15">
      <c r="A96" s="10" t="s">
        <v>245</v>
      </c>
    </row>
    <row r="97" spans="1:1" x14ac:dyDescent="0.15">
      <c r="A97" s="10" t="s">
        <v>246</v>
      </c>
    </row>
    <row r="98" spans="1:1" x14ac:dyDescent="0.15">
      <c r="A98" s="10" t="s">
        <v>247</v>
      </c>
    </row>
    <row r="99" spans="1:1" x14ac:dyDescent="0.15">
      <c r="A99" s="10" t="s">
        <v>248</v>
      </c>
    </row>
    <row r="100" spans="1:1" x14ac:dyDescent="0.15">
      <c r="A100" s="10" t="s">
        <v>249</v>
      </c>
    </row>
    <row r="101" spans="1:1" x14ac:dyDescent="0.15">
      <c r="A101" s="10" t="s">
        <v>250</v>
      </c>
    </row>
    <row r="102" spans="1:1" x14ac:dyDescent="0.15">
      <c r="A102" s="10" t="s">
        <v>251</v>
      </c>
    </row>
    <row r="103" spans="1:1" x14ac:dyDescent="0.15">
      <c r="A103" s="10" t="s">
        <v>252</v>
      </c>
    </row>
    <row r="104" spans="1:1" x14ac:dyDescent="0.15">
      <c r="A104" s="10" t="s">
        <v>253</v>
      </c>
    </row>
    <row r="105" spans="1:1" x14ac:dyDescent="0.15">
      <c r="A105" s="10" t="s">
        <v>254</v>
      </c>
    </row>
    <row r="106" spans="1:1" x14ac:dyDescent="0.15">
      <c r="A106" s="10" t="s">
        <v>255</v>
      </c>
    </row>
    <row r="107" spans="1:1" x14ac:dyDescent="0.15">
      <c r="A107" s="10" t="s">
        <v>256</v>
      </c>
    </row>
    <row r="108" spans="1:1" x14ac:dyDescent="0.15">
      <c r="A108" s="10" t="s">
        <v>201</v>
      </c>
    </row>
    <row r="109" spans="1:1" x14ac:dyDescent="0.15">
      <c r="A109" s="10" t="s">
        <v>257</v>
      </c>
    </row>
    <row r="110" spans="1:1" x14ac:dyDescent="0.15">
      <c r="A110" s="10" t="s">
        <v>205</v>
      </c>
    </row>
    <row r="111" spans="1:1" x14ac:dyDescent="0.15">
      <c r="A111" s="10" t="s">
        <v>258</v>
      </c>
    </row>
    <row r="112" spans="1:1" x14ac:dyDescent="0.15">
      <c r="A112" s="10" t="s">
        <v>259</v>
      </c>
    </row>
    <row r="113" spans="1:1" x14ac:dyDescent="0.15">
      <c r="A113" s="10" t="s">
        <v>260</v>
      </c>
    </row>
    <row r="114" spans="1:1" x14ac:dyDescent="0.15">
      <c r="A114" s="10" t="s">
        <v>261</v>
      </c>
    </row>
    <row r="115" spans="1:1" x14ac:dyDescent="0.15">
      <c r="A115" s="10" t="s">
        <v>262</v>
      </c>
    </row>
    <row r="116" spans="1:1" x14ac:dyDescent="0.15">
      <c r="A116" s="10" t="s">
        <v>263</v>
      </c>
    </row>
    <row r="117" spans="1:1" x14ac:dyDescent="0.15">
      <c r="A117" s="10" t="s">
        <v>264</v>
      </c>
    </row>
    <row r="118" spans="1:1" x14ac:dyDescent="0.15">
      <c r="A118" s="10" t="s">
        <v>265</v>
      </c>
    </row>
    <row r="119" spans="1:1" x14ac:dyDescent="0.15">
      <c r="A119" s="10" t="s">
        <v>211</v>
      </c>
    </row>
    <row r="120" spans="1:1" x14ac:dyDescent="0.15">
      <c r="A120" s="10" t="s">
        <v>266</v>
      </c>
    </row>
    <row r="121" spans="1:1" x14ac:dyDescent="0.15">
      <c r="A121" s="10" t="s">
        <v>267</v>
      </c>
    </row>
    <row r="122" spans="1:1" x14ac:dyDescent="0.15">
      <c r="A122" s="10" t="s">
        <v>215</v>
      </c>
    </row>
    <row r="123" spans="1:1" x14ac:dyDescent="0.15">
      <c r="A123" s="10" t="s">
        <v>268</v>
      </c>
    </row>
    <row r="124" spans="1:1" x14ac:dyDescent="0.15">
      <c r="A124" s="10" t="s">
        <v>269</v>
      </c>
    </row>
    <row r="125" spans="1:1" x14ac:dyDescent="0.15">
      <c r="A125" s="10" t="s">
        <v>270</v>
      </c>
    </row>
    <row r="126" spans="1:1" x14ac:dyDescent="0.15">
      <c r="A126" s="10" t="s">
        <v>271</v>
      </c>
    </row>
    <row r="127" spans="1:1" x14ac:dyDescent="0.15">
      <c r="A127" s="10" t="s">
        <v>272</v>
      </c>
    </row>
    <row r="128" spans="1:1" x14ac:dyDescent="0.15">
      <c r="A128" s="10" t="s">
        <v>273</v>
      </c>
    </row>
    <row r="129" spans="1:1" x14ac:dyDescent="0.15">
      <c r="A129" s="10" t="s">
        <v>274</v>
      </c>
    </row>
    <row r="130" spans="1:1" x14ac:dyDescent="0.15">
      <c r="A130" s="10" t="s">
        <v>275</v>
      </c>
    </row>
    <row r="131" spans="1:1" x14ac:dyDescent="0.15">
      <c r="A131" s="10" t="s">
        <v>276</v>
      </c>
    </row>
    <row r="132" spans="1:1" x14ac:dyDescent="0.15">
      <c r="A132" s="10" t="s">
        <v>277</v>
      </c>
    </row>
    <row r="133" spans="1:1" x14ac:dyDescent="0.15">
      <c r="A133" s="10" t="s">
        <v>225</v>
      </c>
    </row>
    <row r="134" spans="1:1" x14ac:dyDescent="0.15">
      <c r="A134" s="10" t="s">
        <v>278</v>
      </c>
    </row>
    <row r="135" spans="1:1" x14ac:dyDescent="0.15">
      <c r="A135" s="10" t="s">
        <v>279</v>
      </c>
    </row>
    <row r="136" spans="1:1" x14ac:dyDescent="0.15">
      <c r="A136" s="10" t="s">
        <v>280</v>
      </c>
    </row>
    <row r="137" spans="1:1" x14ac:dyDescent="0.15">
      <c r="A137" s="10" t="s">
        <v>281</v>
      </c>
    </row>
    <row r="138" spans="1:1" x14ac:dyDescent="0.15">
      <c r="A138" s="10" t="s">
        <v>282</v>
      </c>
    </row>
    <row r="139" spans="1:1" x14ac:dyDescent="0.15">
      <c r="A139" s="10" t="s">
        <v>283</v>
      </c>
    </row>
    <row r="140" spans="1:1" x14ac:dyDescent="0.15">
      <c r="A140" s="10" t="s">
        <v>284</v>
      </c>
    </row>
    <row r="141" spans="1:1" x14ac:dyDescent="0.15">
      <c r="A141" s="10" t="s">
        <v>285</v>
      </c>
    </row>
    <row r="142" spans="1:1" x14ac:dyDescent="0.15">
      <c r="A142" s="10" t="s">
        <v>286</v>
      </c>
    </row>
    <row r="143" spans="1:1" x14ac:dyDescent="0.15">
      <c r="A143" s="10" t="s">
        <v>287</v>
      </c>
    </row>
    <row r="144" spans="1:1" x14ac:dyDescent="0.15">
      <c r="A144" s="10" t="s">
        <v>288</v>
      </c>
    </row>
    <row r="145" spans="1:1" x14ac:dyDescent="0.15">
      <c r="A145" s="10" t="s">
        <v>289</v>
      </c>
    </row>
    <row r="146" spans="1:1" x14ac:dyDescent="0.15">
      <c r="A146" s="10" t="s">
        <v>233</v>
      </c>
    </row>
    <row r="147" spans="1:1" x14ac:dyDescent="0.15">
      <c r="A147" s="10" t="s">
        <v>235</v>
      </c>
    </row>
    <row r="148" spans="1:1" x14ac:dyDescent="0.15">
      <c r="A148" s="10" t="s">
        <v>290</v>
      </c>
    </row>
    <row r="149" spans="1:1" x14ac:dyDescent="0.15">
      <c r="A149" s="10" t="s">
        <v>291</v>
      </c>
    </row>
    <row r="150" spans="1:1" x14ac:dyDescent="0.15">
      <c r="A150" s="10" t="s">
        <v>292</v>
      </c>
    </row>
    <row r="151" spans="1:1" x14ac:dyDescent="0.15">
      <c r="A151" s="10" t="s">
        <v>293</v>
      </c>
    </row>
    <row r="152" spans="1:1" x14ac:dyDescent="0.15">
      <c r="A152" s="10" t="s">
        <v>294</v>
      </c>
    </row>
    <row r="153" spans="1:1" x14ac:dyDescent="0.15">
      <c r="A153" s="10" t="s">
        <v>295</v>
      </c>
    </row>
    <row r="154" spans="1:1" x14ac:dyDescent="0.15">
      <c r="A154" s="10" t="s">
        <v>296</v>
      </c>
    </row>
    <row r="155" spans="1:1" x14ac:dyDescent="0.15">
      <c r="A155" s="10" t="s">
        <v>297</v>
      </c>
    </row>
    <row r="156" spans="1:1" x14ac:dyDescent="0.15">
      <c r="A156" s="10" t="s">
        <v>298</v>
      </c>
    </row>
    <row r="157" spans="1:1" x14ac:dyDescent="0.15">
      <c r="A157" s="10" t="s">
        <v>299</v>
      </c>
    </row>
    <row r="158" spans="1:1" x14ac:dyDescent="0.15">
      <c r="A158" s="10" t="s">
        <v>300</v>
      </c>
    </row>
    <row r="159" spans="1:1" x14ac:dyDescent="0.15">
      <c r="A159" s="10" t="s">
        <v>301</v>
      </c>
    </row>
    <row r="160" spans="1:1" x14ac:dyDescent="0.15">
      <c r="A160" s="10" t="s">
        <v>302</v>
      </c>
    </row>
    <row r="161" spans="1:1" x14ac:dyDescent="0.15">
      <c r="A161" s="10" t="s">
        <v>303</v>
      </c>
    </row>
    <row r="162" spans="1:1" x14ac:dyDescent="0.15">
      <c r="A162" s="10" t="s">
        <v>304</v>
      </c>
    </row>
    <row r="163" spans="1:1" x14ac:dyDescent="0.15">
      <c r="A163" s="10" t="s">
        <v>305</v>
      </c>
    </row>
    <row r="164" spans="1:1" x14ac:dyDescent="0.15">
      <c r="A164" s="10" t="s">
        <v>306</v>
      </c>
    </row>
    <row r="165" spans="1:1" x14ac:dyDescent="0.15">
      <c r="A165" s="10" t="s">
        <v>307</v>
      </c>
    </row>
    <row r="166" spans="1:1" x14ac:dyDescent="0.15">
      <c r="A166" s="10" t="s">
        <v>308</v>
      </c>
    </row>
    <row r="167" spans="1:1" x14ac:dyDescent="0.15">
      <c r="A167" s="10" t="s">
        <v>309</v>
      </c>
    </row>
    <row r="168" spans="1:1" x14ac:dyDescent="0.15">
      <c r="A168" s="10" t="s">
        <v>310</v>
      </c>
    </row>
    <row r="169" spans="1:1" x14ac:dyDescent="0.15">
      <c r="A169" s="10" t="s">
        <v>311</v>
      </c>
    </row>
    <row r="170" spans="1:1" x14ac:dyDescent="0.15">
      <c r="A170" s="10" t="s">
        <v>233</v>
      </c>
    </row>
    <row r="171" spans="1:1" x14ac:dyDescent="0.15">
      <c r="A171" s="10" t="s">
        <v>312</v>
      </c>
    </row>
    <row r="172" spans="1:1" x14ac:dyDescent="0.15">
      <c r="A172" s="10" t="s">
        <v>313</v>
      </c>
    </row>
    <row r="173" spans="1:1" x14ac:dyDescent="0.15">
      <c r="A173" s="10" t="s">
        <v>314</v>
      </c>
    </row>
    <row r="174" spans="1:1" x14ac:dyDescent="0.15">
      <c r="A174" s="10" t="s">
        <v>315</v>
      </c>
    </row>
    <row r="175" spans="1:1" x14ac:dyDescent="0.15">
      <c r="A175" s="10" t="s">
        <v>316</v>
      </c>
    </row>
    <row r="176" spans="1:1" x14ac:dyDescent="0.15">
      <c r="A176" s="10" t="s">
        <v>317</v>
      </c>
    </row>
    <row r="177" spans="1:1" x14ac:dyDescent="0.15">
      <c r="A177" s="10" t="s">
        <v>318</v>
      </c>
    </row>
    <row r="178" spans="1:1" x14ac:dyDescent="0.15">
      <c r="A178" s="10" t="s">
        <v>319</v>
      </c>
    </row>
  </sheetData>
  <mergeCells count="1">
    <mergeCell ref="G58:I58"/>
  </mergeCells>
  <phoneticPr fontId="1"/>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【参加申請】別添１－１　畜産経営強化</vt:lpstr>
      <vt:lpstr>【参加申請】別添２－１　畜産経営強化</vt:lpstr>
      <vt:lpstr>【実績】別紙１－１　畜産経営強化</vt:lpstr>
      <vt:lpstr>成果目標報告</vt:lpstr>
      <vt:lpstr>コード</vt:lpstr>
      <vt:lpstr>'【参加申請】別添１－１　畜産経営強化'!Print_Area</vt:lpstr>
      <vt:lpstr>'【参加申請】別添２－１　畜産経営強化'!Print_Area</vt:lpstr>
      <vt:lpstr>'【実績】別紙１－１　畜産経営強化'!Print_Area</vt:lpstr>
      <vt:lpstr>コード!Print_Area</vt:lpstr>
      <vt:lpstr>成果目標報告!Print_Area</vt:lpstr>
      <vt:lpstr>'【参加申請】別添１－１　畜産経営強化'!Print_Titles</vt:lpstr>
      <vt:lpstr>'【実績】別紙１－１　畜産経営強化'!Print_Titles</vt:lpstr>
    </vt:vector>
  </TitlesOfParts>
  <Company>alic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布村 顕幸</dc:creator>
  <cp:lastModifiedBy>松下 葵</cp:lastModifiedBy>
  <cp:lastPrinted>2015-02-09T13:01:30Z</cp:lastPrinted>
  <dcterms:created xsi:type="dcterms:W3CDTF">2013-01-22T02:53:14Z</dcterms:created>
  <dcterms:modified xsi:type="dcterms:W3CDTF">2015-03-09T01:09:09Z</dcterms:modified>
</cp:coreProperties>
</file>